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 " sheetId="3" r:id="rId1"/>
    <sheet name="Sheet1 (2)" sheetId="2" state="hidden" r:id="rId2"/>
  </sheets>
  <definedNames>
    <definedName name="_xlnm._FilterDatabase" localSheetId="0" hidden="1">'Sheet1 '!$A$3:$O$61</definedName>
    <definedName name="_xlnm._FilterDatabase" localSheetId="1" hidden="1">'Sheet1 (2)'!$A$4:$R$52</definedName>
    <definedName name="_xlnm.Print_Titles" localSheetId="1">'Sheet1 (2)'!$3:$4</definedName>
    <definedName name="_xlnm.Print_Titles" localSheetId="0">'Sheet1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<sst xmlns="http://schemas.openxmlformats.org/spreadsheetml/2006/main" count="935" uniqueCount="371">
  <si>
    <t>山亭区2025年度衔接资金项目计划完成情况</t>
  </si>
  <si>
    <t>序号</t>
  </si>
  <si>
    <t>项目名称</t>
  </si>
  <si>
    <t>项目单位</t>
  </si>
  <si>
    <t>实施地点</t>
  </si>
  <si>
    <t>实施期限</t>
  </si>
  <si>
    <t>主要建设内容及补助标准</t>
  </si>
  <si>
    <t>资金规模</t>
  </si>
  <si>
    <t>绩效目标</t>
  </si>
  <si>
    <t>带动贫困户情况</t>
  </si>
  <si>
    <t>联农带农机制</t>
  </si>
  <si>
    <t>项目建设完成情况</t>
  </si>
  <si>
    <t>资金使用情况</t>
  </si>
  <si>
    <t>合计</t>
  </si>
  <si>
    <t>中央资金</t>
  </si>
  <si>
    <t>省级资金</t>
  </si>
  <si>
    <t>市级资金</t>
  </si>
  <si>
    <t>区级资金</t>
  </si>
  <si>
    <t>户数</t>
  </si>
  <si>
    <t>人数</t>
  </si>
  <si>
    <t>2025年度山城街道基础设施建设项目</t>
  </si>
  <si>
    <t>山城街道</t>
  </si>
  <si>
    <t>沙河头村、小王庄村</t>
  </si>
  <si>
    <t>一、沙河头村在沙河头村家西地、家东地和虎山地实施灌溉管网管道开挖、回填，铺设安装灌溉管网，其中110#PPR管材的主管道2000米、90#和75#PPR管材的支管道2200米及相应配套设施等。 二、小王庄村混凝土硬化道路1000平方米，混凝土污水排水管长22000米、路灯约130盏。</t>
  </si>
  <si>
    <t>提升全村村民与脱贫户生产生活条件，改善五通十有条件，方便村民生产出行</t>
  </si>
  <si>
    <t>改善村容村貌，提升全村群众居住环境和生产生活条件，进一步巩固拓展脱贫攻坚成果同乡村振兴有效衔接。</t>
  </si>
  <si>
    <t>已完成建设</t>
  </si>
  <si>
    <t>资金已拨付到位</t>
  </si>
  <si>
    <t>2025年段庄村、海子村、王峪村基础设施建设项目</t>
  </si>
  <si>
    <t>段庄村、海子村、王峪村</t>
  </si>
  <si>
    <t>段庄村铺设沥青路2160平方米，硬化850平方米，垒砌2条道路的路两边坝堰，建设污水排水沟合计1920米安装太阳能路灯45盏；海子村铺设沥青10000平方米；更换污水铁井盖317套；王峪村硬化面积7200平方米；安装太阳能路灯48盏。</t>
  </si>
  <si>
    <t>2025年山城街道农田基础设施项目</t>
  </si>
  <si>
    <t>养子峪</t>
  </si>
  <si>
    <t>对农田进行抬田排涝改造</t>
  </si>
  <si>
    <t>2025年度西集镇翼云村基础设施建设项目</t>
  </si>
  <si>
    <t>西集镇</t>
  </si>
  <si>
    <t>翼云村</t>
  </si>
  <si>
    <t>道路硬化2625平方米，安装路灯30盏</t>
  </si>
  <si>
    <t>2025年西集镇加工车间项目</t>
  </si>
  <si>
    <t>西集镇驻地</t>
  </si>
  <si>
    <t>建设加工车间一处</t>
  </si>
  <si>
    <t>项目建成后，预计年收益目标不低于5万元，利用项目收益巩固拓展脱贫攻坚成果。</t>
  </si>
  <si>
    <t>用于带动低收入群体、巩固脱贫成果和乡村振兴方面的村集体公益事业；进一步带动产业规模，优先安排有劳动能力的脱贫户和监测户就业。</t>
  </si>
  <si>
    <t>2025年度西集镇基础设施建设项目（省派）</t>
  </si>
  <si>
    <t>西集村、伏里村</t>
  </si>
  <si>
    <t>1、西集村：村内道路硬化13944.95平方米，厚度0.12米，安装路灯100盏。2、伏里村：维修水渠276米，安装路灯300个，硬化道路11692平方米，厚度0.1米。</t>
  </si>
  <si>
    <t>2025年度西集镇基础设施建设项目（市派）</t>
  </si>
  <si>
    <t>北官庄村、辘井南庄村、东集村、卢山口村、</t>
  </si>
  <si>
    <t>1、北官庄村村内道路硬化2283平方米，厚度0.12米。2、辘井南庄村村内道路硬化3334平方米，厚度0.1米。3、东集村村内道路硬化2304.75平方米厚度0.12米。4、卢山口村：村内柏油路面3736平方米，厚度0.03米。</t>
  </si>
  <si>
    <t>2025年度西集镇衔接推进区基础设施建设项目（东片区）（市级衔接推进区项目1）</t>
  </si>
  <si>
    <t>河南村、东集村、西河岔村、南河岔村</t>
  </si>
  <si>
    <t>1、河南村枣滕路至东集村交界铺设柏油路，面积4700平方米，厚度0.03米；2、东集村村内铺设柏油路5943.1平方米，厚度0.03米，混凝土道路3780平方米，厚度0.12米；3、西河岔村村内铺设柏油路4000平方米，厚度0.03米，混凝土道路6280平方米，厚度0.15米；4、南河岔村混凝土道路3777平方米，厚度0.12米。</t>
  </si>
  <si>
    <t>2025年度西集镇衔接推进区基础设施建设项目（西片区）（市级衔接推进区项目2）</t>
  </si>
  <si>
    <t>刘庄村、冯庄村、西集村、马庄村</t>
  </si>
  <si>
    <t>1、刘庄村村内铺设柏油路3300平方米，厚度0.03米，混凝土道路1150平方米，厚度0.12米；2、冯庄村村内铺设柏油路4500平方米，厚度0.03米，混凝土道路11620平方米，厚度0.1米；3、西集村村内铺设柏油路9520平方米，厚度0.03米，混凝土道路1200平方米，厚度0.15米；4、马庄村生产路混凝土硬化7970.5平方米，安装监控20处。</t>
  </si>
  <si>
    <t>2025年度桑村镇王庙、周村村基础设施</t>
  </si>
  <si>
    <t>桑村镇</t>
  </si>
  <si>
    <t>王庙村、周村村</t>
  </si>
  <si>
    <t>计划投资42万元，实施王庙村道路硬化2400平方米，长800米，宽3米，厚15cm。周村村内及十字行自然村道路硬化2400平方米，宽3米，长800米，厚度15cm。</t>
  </si>
  <si>
    <t>2025年度桑村镇基础建设施项目</t>
  </si>
  <si>
    <t>贾庄村、白满化村、大河村、王庙村</t>
  </si>
  <si>
    <t>计划投资120万元，实施贾庄村道路硬化3600平方米，长1200米，宽3米，厚15cm；白满化村道路硬化3600平方米，长1200米，宽3米，厚15cm；大河至王庙村修建砌垒排水渠，长660米，宽2.5米，高1.2米。</t>
  </si>
  <si>
    <t>2025年城头镇豆制品产业电商孵化及检验检测中心项目</t>
  </si>
  <si>
    <t>城头镇</t>
  </si>
  <si>
    <t>西城头村</t>
  </si>
  <si>
    <t>建设约1000平方米的豆制品产业电商孵化及检验检测中心，中心分为三层，采用钢结构材质，长28米，宽12米，一层高约6米，二层高约4.6米，三层高约3.4米。每层功能明确，一层为电商孵化区；二层为豆制品展销区；三层为检验检测区</t>
  </si>
  <si>
    <t>项目建成后，预计年收益目标不低于10万元，利用项目收益巩固拓展脱贫攻坚成果。</t>
  </si>
  <si>
    <t>2025年城头镇番茄分子实验室建设项目</t>
  </si>
  <si>
    <t>荒沟村</t>
  </si>
  <si>
    <t>在龙潭家庭农场建设番茄分子实验室一处</t>
  </si>
  <si>
    <t>项目建成后，预计年收益目标不低于6万元，利用项目收益巩固拓展脱贫攻坚成果。</t>
  </si>
  <si>
    <t>2025年城头镇基础设施建设项目</t>
  </si>
  <si>
    <t>冷泉、清河崖、东岭</t>
  </si>
  <si>
    <t>冷泉村硬化路面2350平方米，厚度15cm；清河崖村加宽硬化村内道路清河崖至伍庄段及伍庄宋时路段加宽共2350平方米；东岭村王牛村至滕水路段东路桥梁整修加固、西路段桥梁路段两侧加宽整修及护栏安装约60米。</t>
  </si>
  <si>
    <t>2025年城头镇人居环境提升项目</t>
  </si>
  <si>
    <t>西城头、东城头、荒沟、长巷、周庄</t>
  </si>
  <si>
    <t>长巷硬化村西生产路至多彩城河路段550平方米，厚度15cm；修建村西生产路至多彩城河路段排水渠约900米；周庄修整村内排水沟4000米；荒沟、西城头至东城头东昌路排水渠道约1500米。</t>
  </si>
  <si>
    <t>2025年山亭区冯卯镇第一书记基础设施项目</t>
  </si>
  <si>
    <t>冯卯镇</t>
  </si>
  <si>
    <t>别庄、朱山</t>
  </si>
  <si>
    <t>朱山村：硬化村生产路，长约1000米、宽约3米、C25厚12cm、约3000平方 别庄村：硬化村生活路，长约1000米、宽约3米、C25厚12cm、约3000平方</t>
  </si>
  <si>
    <t>2025年冯卯镇农田排涝项目</t>
  </si>
  <si>
    <t>九老庄、青石</t>
  </si>
  <si>
    <t>九老庄村浆砌排水渠砖墙约223立方米；青石村浆砌排水渠砖墙约115立方米，浆砌石挡墙45立方米等。</t>
  </si>
  <si>
    <t>2025年度店子镇农产品深加工项目</t>
  </si>
  <si>
    <t>店子镇</t>
  </si>
  <si>
    <t>魏沃村</t>
  </si>
  <si>
    <t>在山东枣店香食品股份有限公司园区内建设一座长28.97米、宽12.97米、高8.9米的一层钢结构加工车间，建筑面积约375.74平方米</t>
  </si>
  <si>
    <t>项目建成后，预计年收益目标不低于1万元，利用项目收益巩固拓展脱贫攻坚成果。</t>
  </si>
  <si>
    <t>2025年度店子镇基础设施建设项目</t>
  </si>
  <si>
    <t>魏沃村、姚营村</t>
  </si>
  <si>
    <t>魏沃村计划硬化村内道路和生产路约2467平方米；姚营村计划硬化村内道路2526平方米。</t>
  </si>
  <si>
    <t>2025年水泉镇袁庄村冷库建设项目</t>
  </si>
  <si>
    <t>水泉镇</t>
  </si>
  <si>
    <t>袁庄村</t>
  </si>
  <si>
    <t>建设总用地约8.18亩，冷库（含制冷系统）建筑面积：3000平方米，南北长60米，东西宽50米，建筑高度11.8米。结构类型：砖混结构并配备相关设备。</t>
  </si>
  <si>
    <t>项目建成后，预计年收益目标不低于20万元，利用项目收益巩固拓展脱贫攻坚成果。</t>
  </si>
  <si>
    <t>2025年水泉镇市派第一书记基础设施建设项目</t>
  </si>
  <si>
    <t>上辛庄村、水泉村、张山头村</t>
  </si>
  <si>
    <t>上辛庄村计划硬化生产路共计3200平方米；张山头村计划硬化生产路共2121平方米；水泉村计划硬化柏油路共计3150平方米。</t>
  </si>
  <si>
    <t>2025年徐庄镇翼云湖片区省派书记产业项目</t>
  </si>
  <si>
    <t>徐庄镇</t>
  </si>
  <si>
    <t>高庄村</t>
  </si>
  <si>
    <t>规划建设“云边山海”农旅项目，对园区内基础设施进行提升，铺设沥青路1000平方米，配套园区水电设施。后期由运营方配套住宿、真人cs等文旅体验项目。</t>
  </si>
  <si>
    <t>2025年徐庄镇东良子口村产业项目</t>
  </si>
  <si>
    <t>东良子口</t>
  </si>
  <si>
    <t>新建樱桃大棚一座，长35米，宽25米，面积875平方米（1.3亩）</t>
  </si>
  <si>
    <t>项目建成后，预计年收益目标不低于0.6万元，利用项目收益巩固拓展脱贫攻坚成果。</t>
  </si>
  <si>
    <t>2025年安上、石嘴子村光伏提升改造项目</t>
  </si>
  <si>
    <t>安上、石嘴子</t>
  </si>
  <si>
    <t>对2016年实施的光伏项目进行提升改造，新换光伏板、逆变器</t>
  </si>
  <si>
    <t>项目建成后，提升原光伏项目收益，利用项目收益巩固拓展脱贫攻坚成果。</t>
  </si>
  <si>
    <t>2025年徐庄镇东良子口村基础设施项目</t>
  </si>
  <si>
    <t>对村道路路面进行修补长1200米、厚4厘米，宽4米，共4800平方米；硬化生产路长500米，宽2米，厚0.12米，共1000平方米；安装太阳能路灯100盏；灌溉农田管道铺设220米水渠，加高水渠正墙97平方米，新建80米水渠，安装直径200mm拍门一处，安装直径300mm过路顶管40米</t>
  </si>
  <si>
    <t>2025年徐庄镇西良子口村基础设施项目</t>
  </si>
  <si>
    <t>西良子口</t>
  </si>
  <si>
    <t>硬化村内道路硬化长1800m，宽2m，厚12cm，共3600㎡；铺设灌溉管道2900米。</t>
  </si>
  <si>
    <t>2025年徐庄镇高庄村基础设施项目</t>
  </si>
  <si>
    <t>修补村内道路长1200米，宽2米，厚0.12米，约2400平方米；安装灌溉农田管道PE75mm3000米；更换损坏太阳能路灯30盏</t>
  </si>
  <si>
    <t>2025年徐庄镇藤花峪村基础设施项目</t>
  </si>
  <si>
    <t>藤花峪</t>
  </si>
  <si>
    <t>村内主干道硬化长2000米、宽3米，共6000平方；新建拦河坝长100米、宽2米、高1米，共200立方；村内危桥改造长18米、宽3.5米、高6米；塘坝清淤疏漏长276米、宽4米、高0.7米，共772.8立方</t>
  </si>
  <si>
    <t>2025年徐庄镇安上村基础设施项目</t>
  </si>
  <si>
    <t>安上</t>
  </si>
  <si>
    <t>新修生产路长4000米，宽2米，厚0.12米，共8000平方；硬化村内道路长2000米，宽3米，厚0.12米，共6000平方</t>
  </si>
  <si>
    <t>2025年徐庄镇石嘴子村基础设施项目</t>
  </si>
  <si>
    <t>石嘴子</t>
  </si>
  <si>
    <t>①村内道路硬化2100平方米，②安装道路护栏330米；③村内道路铺设沥青7200平方米。④安装路灯80盏。</t>
  </si>
  <si>
    <t>2025年徐庄镇市派第一书记基础设施项目</t>
  </si>
  <si>
    <t>苇湖村、前徐村、黑峪村</t>
  </si>
  <si>
    <t>苇湖村安装路灯100盏，硬化村内道路1500平方米；前徐村安装路灯50盏，硬化道路2200平方米；黑峪村硬化道路2808平方米</t>
  </si>
  <si>
    <t>2025年度北庄镇北庄村巨山前樱桃大棚建设项目（市级衔接推进区项目1）</t>
  </si>
  <si>
    <t>北庄镇</t>
  </si>
  <si>
    <t>北庄村</t>
  </si>
  <si>
    <t>新建1、钢结构大棚一座，宽36米，长100米，包含卷帘机、大棚薄膜、抗风绳、水肥一体化施肥机等配套设施；硬化大棚内混凝土地面1131.81㎡。2、在紧挨大棚与大棚连接处建设面积为252.98㎡的钢结构实验室一处，包含樱桃育苗实验室等。</t>
  </si>
  <si>
    <t>2025年度山亭区北庄镇光伏电站建设项目（市级衔接推进区项目2）</t>
  </si>
  <si>
    <t>计划利用村委会房顶安装光伏板、逆变器及配套电力设施。</t>
  </si>
  <si>
    <t>项目建成后，预计年收益目标不低于12万元，利用项目收益巩固拓展脱贫攻坚成果。</t>
  </si>
  <si>
    <t>2025年度山亭区北庄镇第一书记建设项目</t>
  </si>
  <si>
    <t>小西庄村、三道峪村</t>
  </si>
  <si>
    <t>三道峪硬化共计2500平方米混凝土道路；小西庄村硬化共计2500平方米混凝土道路</t>
  </si>
  <si>
    <t>2025年度山亭区北庄镇基础设施项目建设</t>
  </si>
  <si>
    <t>毛宅村、北庄村</t>
  </si>
  <si>
    <t>一是修建北庄村小北庄自然村农田排水渠100米，用直径1米混凝土管道铺设；大北庄自然村泇河东岸村内路基整修、回填、道路硬化共5500平方米；北二道河自然村至小北庄自然村路段实施道路亮化，安装路灯100盏。二是毛宅村西坡自然村道路均宽约2.8米，长1785米，厚15cm，共计5000平方米。</t>
  </si>
  <si>
    <t>2025年度山亭区北庄镇北庄村基础设施建设项目（市级衔接推进区项目3）</t>
  </si>
  <si>
    <t>1、修复蓄水池2座及铺设灌溉塑料管2910米；灌溉井3眼、3个水泵及铺设灌溉型号DN50水管600米；2、北庄村西山铺设沥青道路长3300米，宽5.6米，厚3厘米，共计18480平方米；4、北庄村北二道河自然村铺设沥青道路长760米，宽9米，计6840平方米。</t>
  </si>
  <si>
    <t>2025年度山亭区北庄镇北庄片区基础设施建设项目（市级衔接推进区项目4）</t>
  </si>
  <si>
    <t>小西庄村、北庄村、东庄村</t>
  </si>
  <si>
    <t>1、北庄村朱山寺自然村道路路基整修5400平方米、铺设沥青路面厚5厘米，道路宽4米，长2100米，合计8400平方米；2、小西庄村桃园自然村砂石生产路整修长4000米，宽4米，合计1.6万平方米；3、硬化东庄村上东庄自然村生产路长756米，宽3米；下东庄自然村生产路710米长，宽约3米，合计约4400平方米包括路基整理、下埋排水管、下挖降路基等。</t>
  </si>
  <si>
    <t>2025年度山亭区北庄镇洪门片区基础设施建设项目</t>
  </si>
  <si>
    <t>洪门村、务后村、半湖村</t>
  </si>
  <si>
    <t>1、半湖村洪庄自然村内道路路基修整，铺设沥青混凝土长1377.8米，宽6米，厚5厘米，共计8266.8平方米；铺设水泥混凝土道路长486米，宽约3米，厚10厘米，共计1457.93平方米；2、务后村坑塘治理15123.73立方米；3、半湖村半湖街道路硬化长1000米，宽2米，厚15厘米，共计2000平方米。4、洪门村内道路提升长935米，宽约4.5米，厚4厘米，4207.34平方米；洪门村黑峪自然村挡土墙180.49立方米。</t>
  </si>
  <si>
    <t>2025年度山亭区北庄镇后峪村基础设施建设项目</t>
  </si>
  <si>
    <t>后峪村</t>
  </si>
  <si>
    <t>在后峪村硬化长3500米，宽4.5米的水泥混凝土路一条，包含路基整修、回填等。</t>
  </si>
  <si>
    <t>2025年度山亭区北庄镇龙床峡配套设施建设项目</t>
  </si>
  <si>
    <t>务后村</t>
  </si>
  <si>
    <t>在北庄镇务后村1、新建龙床峡游客中心一处及配套设施结构为单层框架结构，面积为220平方米，包含内部装修及配套。2、配置购买集装箱13个及集装箱卫生间1个，木质小屋4个；3、建设412.16平方米生态停车场一处及碎石铺设停车场及人行道出入口1662.9平方米，厚度15cm；200*100*50普砼花砖铺设停车位边线。</t>
  </si>
  <si>
    <t>项目建成后，预计年收益目标不低于4万元，利用项目收益巩固拓展脱贫攻坚成果。</t>
  </si>
  <si>
    <t>2025年度山亭区北庄镇杏峪村基础设施建设项目</t>
  </si>
  <si>
    <t>杏峪村</t>
  </si>
  <si>
    <t>在杏峪村硬化李杰家门口至张桂太家门口沥青混凝土路一条，长2600米，宽3.5-3.6米,9300平方米，包含破损路面修整等。</t>
  </si>
  <si>
    <t>2025年凫城镇崔庄村羊肚菌种植项目（市级衔接推进区项目1）</t>
  </si>
  <si>
    <t>凫城镇</t>
  </si>
  <si>
    <t>崔庄村</t>
  </si>
  <si>
    <t>该项目以衔接资金为媒介，在崔庄村建设50米*8米的种植大棚10栋，面积6亩；60米*8米的种植大棚3栋，面积2.16亩</t>
  </si>
  <si>
    <t>2025年凫城镇第一书记基础设施建设项目</t>
  </si>
  <si>
    <t>牛角峪村、王家湾村</t>
  </si>
  <si>
    <t>王家湾村内生产路道路硬化长431米，宽2.5米，1077.5平方米；新建蓄水池直径10米，3米深，壁厚0.3米。牛角峪村硬化入村主路350米，宽4米，厚度10cm；维修村内蓄水池，长19.2米，宽13.6米，深3.6米。</t>
  </si>
  <si>
    <t>2025年度凫城镇衔接推进区基础设施建设项目（市级衔接推进区项目3）</t>
  </si>
  <si>
    <t>王家湾村、付庄村、白庄村、双山村、崔庄村</t>
  </si>
  <si>
    <t>对5个村（付庄村、白庄村、双山村、崔庄村、王家湾村）半马路沿线与村交接地方进行硬化并铺设沥青路面5mm厚，其中平交路口共计32条，门口263个，路2条；计划对白庄村村内道路硬化6000平方米；计划对崔庄村3条生产路进行硬化5400平方米</t>
  </si>
  <si>
    <t>2025年付庄村水利设施建设项目（市级衔接推进区项目4）</t>
  </si>
  <si>
    <t>付庄村</t>
  </si>
  <si>
    <t>在付庄村东，利用现有机井延伸节水灌溉管道2000米，新建安装、维修闸阀55处，新建安装放水阀76处，维修水泵2台套，维修管道32处，220米</t>
  </si>
  <si>
    <t>2025年度凫城镇基础设施建设项目（市级衔接推进区项目5）</t>
  </si>
  <si>
    <t>王家湾村、付庄村、双山村、白庄村</t>
  </si>
  <si>
    <t>该项目计划在王家湾村硬化村内道路、付庄村、双山村、白庄村维修蓄水池；具体建设内容如下：
1、水泥硬化村东村内道路（含路床(槽）整形）1000米，宽2.5米，厚15厘米，2500平方米。
2、付庄村：1、维修明崮水厂前蓄水池1座，圆形内径40米，高4.2米，采用钢筋混凝土铺底，加固壁，约投资70万元。2、维修付庄南山蓄水池2座，圆形蓄水池直径20米，高3米，采用钢筋混凝土铺底，加固池壁，约投资35万元；3、维修付庄北山东北至付庄土地庙排洪渠道900米、新建付庄土地庙至付庄支流防洪渠道450米，渠道采用浆砌石结构，内面毛石勾缝，渠底20厘米毛石铺底，15厘米c20混凝土铺底，渠道内径宽1.5米，净高1.2米，高度放坡1:1.25，墙上口宽0.4米，上口c20混凝土封顶，下宽0.7米。
3、双山村：维修西小观半码路南蓄水池1座，圆形蓄水池直径20米，高5米，采用钢筋混凝土铺底，加固池壁，需采取池底返水措施。维修东小观蓄水池圆形蓄水池直径20米，高3米，采用钢筋混凝土铺底，加固池壁，2座蓄水池。
4、白庄村：维修环山路北蓄水池1座，圆形蓄水池直径20米，高3米，采用钢筋混凝土铺底，加固池壁。</t>
  </si>
  <si>
    <t>2025年度凫城镇白庄村基础设施项目（市级衔接推进区项目2）</t>
  </si>
  <si>
    <t>白庄村</t>
  </si>
  <si>
    <t>硬化道路5452平方米</t>
  </si>
  <si>
    <t>2025年度公益岗补助</t>
  </si>
  <si>
    <t>人社局</t>
  </si>
  <si>
    <t>各镇街</t>
  </si>
  <si>
    <t>发放乡村公益岗位工资</t>
  </si>
  <si>
    <t>带动就业增收</t>
  </si>
  <si>
    <t>——</t>
  </si>
  <si>
    <t>2024年秋季雨露计划</t>
  </si>
  <si>
    <t>乡村振兴局</t>
  </si>
  <si>
    <t>为脱贫户家庭中在中、高职就读学生发放补助</t>
  </si>
  <si>
    <t>缓解脱贫户教育负担，学有一技之长，适应社会需求，能自食其力，为家庭创收，改变家庭的贫困。</t>
  </si>
  <si>
    <t>保障中专、职业教育脱贫户学生子女顺利完成学业</t>
  </si>
  <si>
    <t>2025年春季雨露计划</t>
  </si>
  <si>
    <t>2025年项目管理费</t>
  </si>
  <si>
    <t>用于项目前期设计、评审、招标、监理以及验收等与项目管理相关的支出</t>
  </si>
  <si>
    <t>用于项目前期设计、评审、招标、监理以及验收等与项目管理相关的支出，保障项目顺利实施</t>
  </si>
  <si>
    <t>保障项目实施，带动脱贫户</t>
  </si>
  <si>
    <t>2025年徐庄镇饮用水加工项目</t>
  </si>
  <si>
    <t>徐庄镇驻地</t>
  </si>
  <si>
    <t>建设18米*6米，面积108平方米的砖混厂房一间；投资36万元配备生产线一条，主要包含纯净水设备一台、10G臭氧发生器一台、2T无菌纯水箱1套、桶装生产线1套</t>
  </si>
  <si>
    <t>增加村集体收入</t>
  </si>
  <si>
    <t>2025年米山顶村乡野趣味小院项目</t>
  </si>
  <si>
    <t>米山顶</t>
  </si>
  <si>
    <t>在米山顶打造乡野趣味小院1处，占地面积约400平方，设置娱乐区、休息室、茶室等多个功能分区</t>
  </si>
  <si>
    <t>带动农户就业</t>
  </si>
  <si>
    <t>2025年北庄镇徐洼村基础设施建设项目</t>
  </si>
  <si>
    <t>徐洼村</t>
  </si>
  <si>
    <t>徐洼底庄长680米、徐洼村西岭长2080米、朱山头长1200米、三合庄长180米，共计铺设水泥路面长4140米，宽3米，厚15厘米，在徐洼村新农村硬化打麦场一处长61米，宽16米，976平方米，硬化总面积13396平方米。</t>
  </si>
  <si>
    <t>2025年北庄镇双山涧村基础设施建设项目</t>
  </si>
  <si>
    <t>双山涧村</t>
  </si>
  <si>
    <t>自然村内5条道路硬化，长800米，路宽4米，厚15厘米，硬化面积3200平方米；双山涧南湖大棚至主路断头路段，路长480米，宽3米，厚15厘米，硬化面积1440平方米；后宅村打麦场至北湖河坝段，长600米，宽3米，厚15厘米，硬化面积1800平方米；双山涧村西山口至抱犊小学段生产道路硬化，路长1700米，宽3米，厚15厘米，硬化面积5100平方米；南湖生产路至旅游大道路长300米，宽4米，厚15厘米，硬化面积1200平方米；共计铺设水泥路面长3880米，宽3-4米，厚15厘米，硬化总面积12740平方米</t>
  </si>
  <si>
    <t>2025年山城街道岩头村基础设施项目</t>
  </si>
  <si>
    <t>岩头村</t>
  </si>
  <si>
    <t>大岩头村水泥商混硬化道路面积约22827平方米</t>
  </si>
  <si>
    <t>2025年度山亭区衔接资金项目</t>
  </si>
  <si>
    <t>利用区级现衔接资金巩固拓展脱贫攻坚成果</t>
  </si>
  <si>
    <t>提升脱贫户生产生活条件</t>
  </si>
  <si>
    <t>山亭区2024年度衔接资金计划安排情况汇总表</t>
  </si>
  <si>
    <t>镇街</t>
  </si>
  <si>
    <t>项目类型</t>
  </si>
  <si>
    <t>主要建设内容</t>
  </si>
  <si>
    <t>实施单位</t>
  </si>
  <si>
    <t>负责人</t>
  </si>
  <si>
    <t>资金规模及来源（万元）</t>
  </si>
  <si>
    <t>项目覆盖人口数</t>
  </si>
  <si>
    <t xml:space="preserve">合计 </t>
  </si>
  <si>
    <t>其中：脱贫享受政策人口数</t>
  </si>
  <si>
    <t>2024年度山城街道基础设施建设项目</t>
  </si>
  <si>
    <t>小王庄、沙河头</t>
  </si>
  <si>
    <t>基础设施</t>
  </si>
  <si>
    <t>一是小王庄村利用水泥商混硬化3条路面：第一条为村北沟嘴子至土山东的道路，硬化路面长655米、宽2米；第二条为村委会前的道路，硬化路面长100米、宽3米；第三条为土山口至二泉的道路，硬化路面长320米、宽2米，三条道路硬化厚度均为0.15米，硬化面积共计2250平方米。
二是沙河头村利用水泥商混硬化4条生产路：第一条为从村家提水站至八亩地的道路，硬化路面长260米、宽2.5米；第二条为家前红岭地至水池下的道路，硬化路面长240米、宽2米;第三条为二山后至大山拉崖的道路，硬化路面长500米、宽2米；第四条为车网地至南河崖的道路，硬化路面长120米、宽2米。四条道路硬化厚度均为0.15米，硬化面积共计2370平方米。
该项目硬化路面总面积4620平方米。</t>
  </si>
  <si>
    <t>安鹏</t>
  </si>
  <si>
    <t>2024年度西集镇基础设施建设项目（省派）</t>
  </si>
  <si>
    <t>西集、伏里、翼云</t>
  </si>
  <si>
    <t>西集村道路硬化9890平方米，伏里村道路硬化12532平方米，翼云村硬化道路3067平方米，新安装带杆路灯63个，无杆路灯35个，更换灯头37个</t>
  </si>
  <si>
    <t>冯建彬</t>
  </si>
  <si>
    <t>2024年度西集镇基础设施建设项目（市派）</t>
  </si>
  <si>
    <t>东集、辘井南庄、北官庄村</t>
  </si>
  <si>
    <t>东集村道路硬化2363.3平方米，辘井南庄村道路硬化3046平方米，北官庄村道路硬化2190平方米。</t>
  </si>
  <si>
    <t>2024年度西集镇智能充电桩项目</t>
  </si>
  <si>
    <t>产业</t>
  </si>
  <si>
    <t>计划安装充电桩10个，选取镇政府院内（两个）、西集镇土管所门口北面（1个）、西集镇派出所门口北面公共停车场区域（7个）建设直流快充桩以及配套电力设施。</t>
  </si>
  <si>
    <t>提升村内产业发展，带动农户增收</t>
  </si>
  <si>
    <t>项目建成后，预计年收益目标不低于6万元，村委会按照巩固脱贫攻坚成果政策要求研究制定具体分配方案。</t>
  </si>
  <si>
    <t>2024年度西集镇农产品加工车间项目</t>
  </si>
  <si>
    <t>马庄村</t>
  </si>
  <si>
    <t>计划建设高标准钢结构厂房（24m*60m）共计1440㎡</t>
  </si>
  <si>
    <t>2024年度桑村镇王庙、周村村基础设施
建设项目</t>
  </si>
  <si>
    <t>王庙、周村</t>
  </si>
  <si>
    <t>计划投资44万元，实施后王庙村道路硬化2305平方米，长768米，宽3米，厚15cm。周村村内道路硬化2305平方米，宽3米，长768米，厚度15cm。</t>
  </si>
  <si>
    <t>桑村镇人民政府</t>
  </si>
  <si>
    <t>史成祥</t>
  </si>
  <si>
    <t>2024年城头镇省派第一书记加工车间项目</t>
  </si>
  <si>
    <t>建设占地2082.43平方米厂房一栋，共三层，一层长30.66米，宽30.66米，共计940.04平方米，二层长30.66米，宽30.66米，共计940.04平方米，三层长30.66米，宽6.6米，共计202.35平方米；配套排水设施4道，室内3道波纹管，每道99米，室外1道混凝土管道32.32米；以及厂房南北沥青路面硬化，南路长32米，宽7米，厚度0.15米，共224平方米，南路长32米，宽7米，厚度0.15米，共224平方米，总计448平方米。</t>
  </si>
  <si>
    <t>马骁勇</t>
  </si>
  <si>
    <t>项目建成后，预计年收益目标不低于15.6万元，村委会按照巩固脱贫攻坚成果政策要求研究制定具体分配方案。</t>
  </si>
  <si>
    <t>2024年度城头镇市派第一书记基础设施建设项目</t>
  </si>
  <si>
    <t>冷泉、德洪庄</t>
  </si>
  <si>
    <t>冷泉村计划硬化村内道路2320.5平方米，厚度为0.15米；德洪庄村新打四口深水井及配套设施。</t>
  </si>
  <si>
    <t>2024年城头镇省派第一书记村级人居环境提升项目</t>
  </si>
  <si>
    <t>该项目计划为5个村实施人居环境提升。具体为：
西城头村同心广场至汇源路中间南北两边路段硬化沥青路面6450平方米，厚度4cm。
东城头村村东生产路硬化长620米，宽5米，共计3100平方米，厚度15cm；村西路口至念佛堂路段硬化混凝土及沥青路面长175米，宽4米，共计700平方米，厚度15cm；村内东西主街及南北主街两侧住户门口花池修建及绿化。
荒沟村硬化村内道路3613平方米，厚度15cm；滕水路至隆达路中间路段路面修复560平方米，厚度20cm；硬化沥青路面1418平方米，厚度5cm。
长巷村硬化村内道路4000平方米，厚度15cm。
周庄村村东南角小桥至村委会路段硬化沥青路面长670米，宽4米，共计2680平方米，厚度5cm；青年路东头路段硬化130平方米，厚度20cm；青年路路面修复改造1500平方米，厚度15cm，青年路两侧路面提升改造750平方米，厚度15cm；村东南角小桥路东路西两侧水沟提升改造。</t>
  </si>
  <si>
    <t>2024年度城头镇清河崖村第一书记项目</t>
  </si>
  <si>
    <t>清河崖</t>
  </si>
  <si>
    <t>在原有线杆基础上，新安置功率不低于40瓦太阳能LED路灯200盏，硬化幸福村最北边村内道路1750平方米。</t>
  </si>
  <si>
    <t>2024年冯卯镇基础设施项目</t>
  </si>
  <si>
    <t>朱山、别庄</t>
  </si>
  <si>
    <t>朱山村：建设5cm厚沥青路1150平方，C25、12cm混凝土道路1480平方。
别庄村：建设C25、12cm混凝土道路2800平方。</t>
  </si>
  <si>
    <t>李耕文</t>
  </si>
  <si>
    <t>2024年度店子镇基础设施建设项目</t>
  </si>
  <si>
    <t>姚营、魏沃</t>
  </si>
  <si>
    <t>（1）姚营村内道路硬化。1.童德贵门前至童文玉门前，长118米，宽3米；2.童广元门前至童广飞门前长114米，宽3米；3童德常门前至童广哲门前，长110米，宽3米；4.姚允斌门前南北路，长90米，宽3米；5.姚永贞门前至童德兴门前，长137米，宽3米；6.童德伟门前至西路，长43米，宽3米；7.姚永新门前至童广友门前，长65米，宽3米；8.姚永存门前至姚允军门前，长88米，宽3米，厚度均为15厘米，共计2295平方米。
（2）魏沃村内道路硬化。1.陈兴云门前长21米，宽3米；2.孙印金至南水泥路长60米，宽3米；3.孙印金至孙印才西水泥路长38米，宽2.5米；4.孙印金至魏养其门口长115米，宽3米另加往西长25米，宽3米；5.黄启龙至陈东来门西长47米，宽2米；6.陈家达至北水泥路长45米，宽2米；7.孙印峰南水泥路至孙印花长37米，宽2米；8.孙印彪门南至魏元武门口长45米，宽2.5米；9.魏士合至魏元立墙南（以南水泥路东边）长38米，宽2.5米；10.魏士明至魏元振墙南长76米，宽2.5米；11.魏元水至水泥路长46米，宽2.5米；12.坝上路水泥路至北去山口路水泥路接头长143米，宽2.5米；13.魏元存到魏元章墙南长50米，宽2米,村南生产路长110米，宽3米，厚度均为15厘米，共计2316平方米.</t>
  </si>
  <si>
    <t>李伟</t>
  </si>
  <si>
    <t>2024年棠棣峪村基础设施建设项目</t>
  </si>
  <si>
    <t>棠棣峪村</t>
  </si>
  <si>
    <t>委托专业机构制定村庄规划，合理布局村内产业、宅基和农业发展用地等范围和发展方向。道路硬化约4880平方米；河道治理965立方米。在棠棣峪村打造“爱心食堂”试点，新建一处爱心食堂，购置桌椅板凳、炊具等，方便老人及行动不便群体就餐。</t>
  </si>
  <si>
    <t>水泉镇政府</t>
  </si>
  <si>
    <t>李成</t>
  </si>
  <si>
    <t>2024年袁庄村基础设施建设项目</t>
  </si>
  <si>
    <t>委托专业机构制定村庄规划，合理布局村内产业农业发展用地等范围和发展方向。1、计划硬化村内生产路6910平方米；2、修整蓄水池2座；3、安装路灯140盏无杆路灯。</t>
  </si>
  <si>
    <t>2024年袁庄村樱桃大棚建设项目</t>
  </si>
  <si>
    <t>新建长约80米，宽22米，高5.5米，约1760平方米，钢结构樱桃大棚两座。</t>
  </si>
  <si>
    <t>项目建成后，预计年收益目标不低于3.6万元，村委会按照巩固脱贫攻坚成果政策要求研究制定具体分配方案。</t>
  </si>
  <si>
    <t>2024年上龙庄村基础设施建设项目</t>
  </si>
  <si>
    <t>上龙庄</t>
  </si>
  <si>
    <t>委托专业机构制定村庄规划，合理布局村内产业、宅基和农业发展用地等范围和发展方向。1、硬化生产路长2686米，宽2米，约5372平方米；2、硬化村内主干道，长291米，宽3米，约873平方米；3、花池提升63立方米；4、石板路铺设长500米，宽1米，约500平方米；5、飞线治理625米；6、垃圾分类亭2个；7、灌溉管网铺设1200米。</t>
  </si>
  <si>
    <t>2024年下龙庄村基础设施建设项目</t>
  </si>
  <si>
    <t>下龙庄</t>
  </si>
  <si>
    <t>委托专业机构制定村庄规划，合理布局村内产业、宅基地和农业发展用地等范围和发展方向。1、村内街道主干道铺沥青，约 3336 平方米；2、蓄水池改造2座，长30米，宽10米，地面高1米；长12米，宽10米，地面高2米；3、建蓄水池一个长10米，宽8米，下挖4米，地面高2米，水泵一台及配套管件、线路等；4、残垣断壁治理120 立方米；绿化硬化提升 190平方米；5硬化路面长300米，宽4米，厚15cm，面积约1200平方米。</t>
  </si>
  <si>
    <t>2024年棠棣峪村冷库建设项目</t>
  </si>
  <si>
    <t>建设内容：建设约3200吨冷库一座，冷库分6个单独冷藏室，每个冷藏室规格约为15m*12m*6m，计1080立方米，540吨库容；6间冷藏室对称分布，中间为货运通道约5米，控制室一间，冷库占地约1370㎡，安装制冷设备6套和配套用电线路、控制系统等。冷库外侧需硬化货物分拣装卸区1700㎡。</t>
  </si>
  <si>
    <t>项目建成后，预计年收益目标不低于20万元，村委会按照巩固脱贫攻坚成果政策要求研究制定具体分配方案。</t>
  </si>
  <si>
    <t>2024年水泉镇市派第一书记基础设施建设项目</t>
  </si>
  <si>
    <t>水泉、张山头、上辛庄</t>
  </si>
  <si>
    <t>一、水泉村21.76489万元新修生产路：1、水泉村里将西山硬化水泥路从水池到山顶连士水的地跟，共长480米，宽2.5米，厚10cm，共1200平方米；2、里将村西路硬化和水泉北山水池周边硬化厚150米，宽3米，厚10cm，450平方米；3、从连茂忠家门口到水池长300米，宽3米，厚15cm，共900平方米；共约2550平方米。二、张山头村21.76489万元生产路硬化：1、从村口变压器至村南张永金屋后，长165米，宽5米，厚15厘米，约825平方米；2、从张永金屋后至金戈地边，长311米，宽5米，厚15厘米，约1555平方米，合计2380平方米；三、上辛庄村21.76489万元新修生产路：1.尹士星至尹士营地头长317米，宽2米，厚15cm，约634平方米；2.尹士泉地头到尹士岭地长344，宽2米，厚15cm，约688平方米；3.张龙家到张培喜地头长534米，宽2米，厚15cm，约1068平方米；约2390平方米。</t>
  </si>
  <si>
    <t>徐庄镇2024年穆家洞村人居环境整治提升项目</t>
  </si>
  <si>
    <t>穆家洞</t>
  </si>
  <si>
    <t>对村内人均环境进行提升改造，平整场地4000平方，水泥混凝土4000平方，沥青混凝土2000平方，花岗岩路沿石540米，道路修整230平方，水泥混凝土230平方，沥青混凝土230平方，切割路面468米，拆除沥青及水稳140.4平方，安砌混凝土平路沿石403米，安砌混凝土弧形路沿石65米，石护坡150立方，砌块墙15.6立方，石挡土墙520立方，墙面勾缝900平方，道路两侧残垣断壁修整石墙60立方。</t>
  </si>
  <si>
    <t>赵恒浩</t>
  </si>
  <si>
    <t>徐庄镇2024年尚庄村人居环境整治提升项目</t>
  </si>
  <si>
    <t>尚庄</t>
  </si>
  <si>
    <t>对村内人均环境进行提升改造，平整场地5200平方，水泥混凝土5200平方，沥青混凝土5200平方，花岗岩路沿石1600米，村内道路修整切割路面594米，拆除沥青及水稳118.8平方，安砌混凝土路沿石594米，浆砌毛石护坡挖沟槽土方962立方，残垣断壁修整砖砌体拆除16.41立方，石基础50立方，砌块墙9.82立方，零星砌砖32.7米，村内硬化路面平整场地443.4平方，水泥混凝土443.4平方，绿化清除草皮800平方</t>
  </si>
  <si>
    <t>徐庄镇2024年下庄村人居环境整治提升项目</t>
  </si>
  <si>
    <t>下庄</t>
  </si>
  <si>
    <t>对村内人均环境进行提升改造，平整场地8095平方，混凝土道路8095平方，沥青混凝土5345平方，花岗岩路沿石1600米，路灯20套及挖基坑土方20立方，道路两侧残垣断壁修整挖沟槽土方263.24立方，石墙500立方，老屋茶馆北侧及东侧残垣断壁修整砌块墙1.24立方，墙面勾缝55平方，架设生产桥</t>
  </si>
  <si>
    <t>2024年徐庄镇市派第一书记基础设施建设项目</t>
  </si>
  <si>
    <t>黑峪、前徐、苇湖</t>
  </si>
  <si>
    <t>黑峪村浆砌块料250立方，排水沟底面硬化C25商砼1000平方，小山子自然村生产路硬化1000平方。
前徐村水泥混凝土1957.4平方，常规照明灯30套
苇湖村水泥混凝土1500平方，安砌侧(平、缘）石200米，浆砌石墙100立方，浆砌石步梯50米，栽植色带120平方，土方回填100立方</t>
  </si>
  <si>
    <t>2024年徐庄镇安上村省派第一书记基础设施建设提升项目</t>
  </si>
  <si>
    <t>硬化道路2230.4㎡、铺设沥青路面1806.4㎡，配套下水管道及绿化</t>
  </si>
  <si>
    <t>2024年徐庄镇石嘴子村省派第一书记基础设施建设提升项目</t>
  </si>
  <si>
    <t>硬化道路1250㎡、铺设沥青路面1250㎡，铺设园路365㎡配套下水管道，修整花坛115m，残垣断壁修复585m³</t>
  </si>
  <si>
    <t>2024年徐庄镇藤花峪村省派第一书记基础设施建设提升项目</t>
  </si>
  <si>
    <t>硬化道路3844.36㎡，残垣断壁修复221.75立方米，路灯40套，配套下水管道及部分绿化</t>
  </si>
  <si>
    <t>2024年徐庄镇西良子口村省派第一书记基础设施建设提升项目</t>
  </si>
  <si>
    <t>硬化路面900㎡，铺设沥青路面900㎡，碎石地面铺设649.54㎡，配套绿化及残垣断壁修复</t>
  </si>
  <si>
    <t>2024年徐庄镇东良子口村省派第一书记基础设施建设提升项目</t>
  </si>
  <si>
    <t>硬化路面1570㎡，铺设沥青路面1570㎡，碎石地面铺设600㎡，配套路沿石及绿化；残垣断壁修复370.44m³</t>
  </si>
  <si>
    <t>2024年徐庄镇高庄村省派第一书记基础设施建设提升项目</t>
  </si>
  <si>
    <t>高庄</t>
  </si>
  <si>
    <t>硬化路面2707㎡，铺设沥青路面1928.5㎡，石板路面800㎡，配套排水沟、截水沟及绿化；残垣断壁修复171.24m³，砌垒花池50m³</t>
  </si>
  <si>
    <t>2024年度北庄镇第一书记基础设施建设项目</t>
  </si>
  <si>
    <t>小西庄、三道峪</t>
  </si>
  <si>
    <t>（1）在小西庄村陈崖自然村刘忠良家门口到S241交界处修建长1200米，宽2米生产路一条，合计2400平方米。（强度等级：C25混凝土，厚度：15cm）。总投资22.2672万元，其中20万元为市派第一书记衔接资金，2.2672万元为自筹资金。
（2）在三道峪村硬化生产路：长960米，宽2.5米生产路一条，合计2400平方米。具体地点：①三道峪自然村三道峪村委会门前340米、新庄南140米；②十道峪前庄涧锅南160米、大峪80米；③十道峪后庄水库南140米、货郎石100米。（强度等级：C25混凝土，厚度：15cm）。总投资22.2672万元，其中20万元为市派第一书记衔接资金，2.2672万元为自筹资金。</t>
  </si>
  <si>
    <t>孙晓芬</t>
  </si>
  <si>
    <t>2024年山亭区北庄镇洪门村石榴种植项目</t>
  </si>
  <si>
    <t>洪门</t>
  </si>
  <si>
    <t>在北庄镇洪门村北山露地种植石榴220亩，种植石榴1.92万株，根据市场需求和农民种植意愿，露地栽培选择适宜当地种植的优质品种，地径2厘米以上的容器苗、土球苗和裸根苗等，3年生以上的苗木。</t>
  </si>
  <si>
    <t>发展石榴产业</t>
  </si>
  <si>
    <t>带动农户增收</t>
  </si>
  <si>
    <t>2024年度凫城镇第一书记基础设施建设项目</t>
  </si>
  <si>
    <t>王家湾、牛角峪</t>
  </si>
  <si>
    <t>该项目计划为2个村硬化村内道路、生产路、更换路灯灯头。王家湾村：水泥硬化村内道路1、李文金门口到刘成果菜园地150米；2、刘成玉门口到刘庆广门口210米；3、刘庆省门口到纪友水门口100米；4、刘明家前到刘成科门口420米。共计880米，宽2.5米，共计2200平方米。
牛角峪村：1、牛角峪自然村铺装沥青路面，全长670米,均宽3米，厚5厘米；2、水泥硬化紫草峪村生产路全长300米，均宽2米，厚度10厘米；3、更换50W光伏路灯灯头14盏（具体以实际工程量为准）。</t>
  </si>
  <si>
    <t>林立轩</t>
  </si>
  <si>
    <t>2024年大马湾村冷库建设项目</t>
  </si>
  <si>
    <t>大马湾</t>
  </si>
  <si>
    <t>新建冷库（含制冷系统）1座，建筑面积2160平方米（90m*24m）</t>
  </si>
  <si>
    <t>项目建成后，预计年收益目标不低于12万元，村委会按照巩固脱贫攻坚成果政策要求研究制定具体分配方案。</t>
  </si>
  <si>
    <t>2024年度桑村镇高效农业示范基地项目</t>
  </si>
  <si>
    <t>建设养殖棚一处</t>
  </si>
  <si>
    <t>冯庄村人居环境提升项目工程</t>
  </si>
  <si>
    <t>冯庄</t>
  </si>
  <si>
    <t>冯庄村村内广场提升，村内河塘治理工程淤泥开挖量约为5000m³，混凝土垫层200m³，种植水生植物280㎡，周边防树皮围栏230m，安砌侧石（水泥路岩石）230m，地面防水涂料280㎡。</t>
  </si>
  <si>
    <t>西集镇冯庄段沿线提升改造项目</t>
  </si>
  <si>
    <t>完善沿线基础设施，新修道路1.5公里，延伸支流建设，维修拦河坝4处，绿化苗木10000株，安装路灯50盏，安装监控10处。</t>
  </si>
  <si>
    <t>2024年度北庄镇北庄村樱桃产业园基础设施建设项目</t>
  </si>
  <si>
    <t>北庄</t>
  </si>
  <si>
    <t>重点对巨山前自然村进行基础设施和人居环境进行提升改造。一是村内道路硬化。铺设沥青长1948米，硬化水泥路2178米。二是安装路灯200盏。三是村内人居环境提升。主要包括对残垣断壁进行修整提升及道路周边绿化苗木种植月季320平方米、金银花68平方米、红叶石楠苗100平方米、金边黄杨100平方米、小叶冬青86平方米，为樱桃产业发展打好基础。四是污水管网改造提升。对嘉河花苑和北庄中心校路段进行污水管网改造，合计安装DN300PE管1000米及配套观测井8座。</t>
  </si>
  <si>
    <t>2024年度凫城镇水利设施建设项目</t>
  </si>
  <si>
    <t>双山、崔庄</t>
  </si>
  <si>
    <t>计划为2个村实施农田灌溉改造提升工程</t>
  </si>
  <si>
    <t>2024年度凫城镇王家湾村基础设施建设项目</t>
  </si>
  <si>
    <t>计划在王家湾村老槐树附近，提升老旧石板路面880平方米，厚10厘米；村内水泥路面硬化8810平方米；在西王湾村东到东王湾村东铺设沥青路长740米，宽4米，2960平方米；</t>
  </si>
  <si>
    <t>2024年山亭区农村饮水</t>
  </si>
  <si>
    <t>修缮自来水管网，改善村内饮水条件</t>
  </si>
  <si>
    <t>2024年度公益岗补助</t>
  </si>
  <si>
    <t>民生</t>
  </si>
  <si>
    <t>高翔翔</t>
  </si>
  <si>
    <t>2023年秋季雨露计划</t>
  </si>
  <si>
    <t>崔琳琳</t>
  </si>
  <si>
    <t>2024年春季雨露计划</t>
  </si>
  <si>
    <t>2024年项目管理费</t>
  </si>
  <si>
    <t>区委组织部</t>
  </si>
  <si>
    <t>鑫能生物能源有限公司山亭生物质热电联产项目</t>
  </si>
  <si>
    <t>利用发展新型农村集体经济资金在桑村镇建设厂房1处</t>
  </si>
  <si>
    <t>高源</t>
  </si>
  <si>
    <t>区委统战部</t>
  </si>
  <si>
    <t>2024年度少数民族米山顶村精品民宿项目</t>
  </si>
  <si>
    <t>建设精品民宿</t>
  </si>
  <si>
    <t>李萍</t>
  </si>
  <si>
    <t>2024年度米山顶村基础设施建设项目</t>
  </si>
  <si>
    <t>修缮村内道路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</si>
</sst>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方正小标宋简体"/>
      <charset val="134"/>
    </font>
    <font>
      <sz val="9"/>
      <name val="方正小标宋简体"/>
      <charset val="134"/>
    </font>
    <font>
      <u/>
      <sz val="10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0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57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3" xfId="0" applyNumberFormat="1" applyFont="1" applyFill="1" applyBorder="1" applyAlignment="1">
      <alignment wrapText="1"/>
    </xf>
    <xf numFmtId="0" fontId="9" fillId="0" borderId="3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1"/>
  <sheetViews>
    <sheetView tabSelected="1" topLeftCell="F55" workbookViewId="0">
      <selection activeCell="K57" sqref="K57"/>
    </sheetView>
  </sheetViews>
  <sheetFormatPr defaultColWidth="9" defaultRowHeight="12"/>
  <cols>
    <col min="1" max="1" width="6.375" style="4" customWidth="1"/>
    <col min="2" max="2" width="16.125" style="3" customWidth="1"/>
    <col min="3" max="3" width="11.125" style="4" customWidth="1"/>
    <col min="4" max="4" width="9.45" style="4" customWidth="1"/>
    <col min="5" max="5" width="11.75" style="5" customWidth="1"/>
    <col min="6" max="6" width="40.25" style="6" customWidth="1"/>
    <col min="7" max="7" width="10.375" style="4" customWidth="1"/>
    <col min="8" max="11" width="8.875" style="4" customWidth="1"/>
    <col min="12" max="12" width="28.75" style="3" customWidth="1"/>
    <col min="13" max="13" width="9.25" style="4" customWidth="1"/>
    <col min="14" max="14" width="13" style="4" customWidth="1"/>
    <col min="15" max="15" width="29.25" style="3" customWidth="1"/>
    <col min="16" max="16384" width="9" style="2"/>
  </cols>
  <sheetData>
    <row r="1" ht="24" spans="1:15">
      <c r="A1" s="8" t="s">
        <v>0</v>
      </c>
      <c r="B1" s="8"/>
      <c r="C1" s="9"/>
      <c r="D1" s="9"/>
      <c r="E1" s="10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spans="1:17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26" t="s">
        <v>7</v>
      </c>
      <c r="H2" s="26"/>
      <c r="I2" s="26"/>
      <c r="J2" s="26"/>
      <c r="K2" s="26"/>
      <c r="L2" s="13" t="s">
        <v>8</v>
      </c>
      <c r="M2" s="42" t="s">
        <v>9</v>
      </c>
      <c r="N2" s="42"/>
      <c r="O2" s="43" t="s">
        <v>10</v>
      </c>
      <c r="P2" s="44" t="s">
        <v>11</v>
      </c>
      <c r="Q2" s="44" t="s">
        <v>12</v>
      </c>
    </row>
    <row r="3" s="1" customFormat="1" ht="34" customHeight="1" spans="1:17">
      <c r="A3" s="15"/>
      <c r="B3" s="15"/>
      <c r="C3" s="15"/>
      <c r="D3" s="15"/>
      <c r="E3" s="16"/>
      <c r="F3" s="15"/>
      <c r="G3" s="26" t="s">
        <v>13</v>
      </c>
      <c r="H3" s="26" t="s">
        <v>14</v>
      </c>
      <c r="I3" s="26" t="s">
        <v>15</v>
      </c>
      <c r="J3" s="26" t="s">
        <v>16</v>
      </c>
      <c r="K3" s="26" t="s">
        <v>17</v>
      </c>
      <c r="L3" s="15"/>
      <c r="M3" s="26" t="s">
        <v>18</v>
      </c>
      <c r="N3" s="26" t="s">
        <v>19</v>
      </c>
      <c r="O3" s="45"/>
      <c r="P3" s="44"/>
      <c r="Q3" s="44"/>
    </row>
    <row r="4" s="2" customFormat="1" ht="72" spans="1:17">
      <c r="A4" s="17">
        <v>1</v>
      </c>
      <c r="B4" s="32" t="s">
        <v>20</v>
      </c>
      <c r="C4" s="32" t="s">
        <v>21</v>
      </c>
      <c r="D4" s="32" t="s">
        <v>22</v>
      </c>
      <c r="E4" s="18">
        <v>45992</v>
      </c>
      <c r="F4" s="33" t="s">
        <v>23</v>
      </c>
      <c r="G4" s="34">
        <v>40</v>
      </c>
      <c r="H4" s="34"/>
      <c r="I4" s="34"/>
      <c r="J4" s="34">
        <v>40</v>
      </c>
      <c r="K4" s="34"/>
      <c r="L4" s="17" t="s">
        <v>24</v>
      </c>
      <c r="M4" s="46">
        <v>93.3333333333333</v>
      </c>
      <c r="N4" s="46">
        <v>140</v>
      </c>
      <c r="O4" s="47" t="s">
        <v>25</v>
      </c>
      <c r="P4" s="17" t="s">
        <v>26</v>
      </c>
      <c r="Q4" s="17" t="s">
        <v>27</v>
      </c>
    </row>
    <row r="5" s="2" customFormat="1" ht="60" spans="1:17">
      <c r="A5" s="17">
        <v>2</v>
      </c>
      <c r="B5" s="32" t="s">
        <v>28</v>
      </c>
      <c r="C5" s="32" t="s">
        <v>21</v>
      </c>
      <c r="D5" s="32" t="s">
        <v>29</v>
      </c>
      <c r="E5" s="18">
        <v>45992</v>
      </c>
      <c r="F5" s="33" t="s">
        <v>30</v>
      </c>
      <c r="G5" s="34">
        <v>120</v>
      </c>
      <c r="H5" s="34"/>
      <c r="I5" s="34">
        <v>120</v>
      </c>
      <c r="J5" s="34"/>
      <c r="K5" s="34"/>
      <c r="L5" s="17" t="s">
        <v>24</v>
      </c>
      <c r="M5" s="46">
        <v>81.3333333333333</v>
      </c>
      <c r="N5" s="46">
        <v>122</v>
      </c>
      <c r="O5" s="17" t="s">
        <v>25</v>
      </c>
      <c r="P5" s="17" t="s">
        <v>26</v>
      </c>
      <c r="Q5" s="17" t="s">
        <v>27</v>
      </c>
    </row>
    <row r="6" s="2" customFormat="1" ht="36" spans="1:17">
      <c r="A6" s="17">
        <v>3</v>
      </c>
      <c r="B6" s="34" t="s">
        <v>31</v>
      </c>
      <c r="C6" s="32" t="s">
        <v>21</v>
      </c>
      <c r="D6" s="32" t="s">
        <v>32</v>
      </c>
      <c r="E6" s="18">
        <v>45992</v>
      </c>
      <c r="F6" s="33" t="s">
        <v>33</v>
      </c>
      <c r="G6" s="34">
        <v>143</v>
      </c>
      <c r="H6" s="34"/>
      <c r="I6" s="34">
        <v>143</v>
      </c>
      <c r="J6" s="34"/>
      <c r="K6" s="34"/>
      <c r="L6" s="17" t="s">
        <v>24</v>
      </c>
      <c r="M6" s="46">
        <v>17.3333333333333</v>
      </c>
      <c r="N6" s="46">
        <v>26</v>
      </c>
      <c r="O6" s="17" t="s">
        <v>25</v>
      </c>
      <c r="P6" s="17" t="s">
        <v>26</v>
      </c>
      <c r="Q6" s="17" t="s">
        <v>27</v>
      </c>
    </row>
    <row r="7" s="2" customFormat="1" ht="36" spans="1:17">
      <c r="A7" s="17">
        <v>4</v>
      </c>
      <c r="B7" s="32" t="s">
        <v>34</v>
      </c>
      <c r="C7" s="32" t="s">
        <v>35</v>
      </c>
      <c r="D7" s="32" t="s">
        <v>36</v>
      </c>
      <c r="E7" s="18">
        <v>45931</v>
      </c>
      <c r="F7" s="33" t="s">
        <v>37</v>
      </c>
      <c r="G7" s="34">
        <v>30</v>
      </c>
      <c r="H7" s="34"/>
      <c r="I7" s="34">
        <v>30</v>
      </c>
      <c r="J7" s="34"/>
      <c r="K7" s="34"/>
      <c r="L7" s="17" t="s">
        <v>24</v>
      </c>
      <c r="M7" s="46">
        <v>38</v>
      </c>
      <c r="N7" s="46">
        <v>57</v>
      </c>
      <c r="O7" s="17" t="s">
        <v>25</v>
      </c>
      <c r="P7" s="17" t="s">
        <v>26</v>
      </c>
      <c r="Q7" s="17" t="s">
        <v>27</v>
      </c>
    </row>
    <row r="8" s="2" customFormat="1" ht="48" spans="1:17">
      <c r="A8" s="17">
        <v>5</v>
      </c>
      <c r="B8" s="32" t="s">
        <v>38</v>
      </c>
      <c r="C8" s="32" t="s">
        <v>35</v>
      </c>
      <c r="D8" s="32" t="s">
        <v>39</v>
      </c>
      <c r="E8" s="18">
        <v>45992</v>
      </c>
      <c r="F8" s="33" t="s">
        <v>40</v>
      </c>
      <c r="G8" s="34">
        <v>170</v>
      </c>
      <c r="H8" s="34"/>
      <c r="I8" s="34">
        <v>170</v>
      </c>
      <c r="J8" s="34"/>
      <c r="K8" s="34"/>
      <c r="L8" s="22" t="s">
        <v>41</v>
      </c>
      <c r="M8" s="46">
        <v>37.3333333333333</v>
      </c>
      <c r="N8" s="46">
        <v>56</v>
      </c>
      <c r="O8" s="22" t="s">
        <v>42</v>
      </c>
      <c r="P8" s="17" t="s">
        <v>26</v>
      </c>
      <c r="Q8" s="17" t="s">
        <v>27</v>
      </c>
    </row>
    <row r="9" s="2" customFormat="1" ht="36" spans="1:17">
      <c r="A9" s="17">
        <v>6</v>
      </c>
      <c r="B9" s="32" t="s">
        <v>43</v>
      </c>
      <c r="C9" s="32" t="s">
        <v>35</v>
      </c>
      <c r="D9" s="32" t="s">
        <v>44</v>
      </c>
      <c r="E9" s="18">
        <v>45931</v>
      </c>
      <c r="F9" s="33" t="s">
        <v>45</v>
      </c>
      <c r="G9" s="34">
        <v>200</v>
      </c>
      <c r="H9" s="34"/>
      <c r="I9" s="34">
        <v>200</v>
      </c>
      <c r="J9" s="34"/>
      <c r="K9" s="34"/>
      <c r="L9" s="17" t="s">
        <v>24</v>
      </c>
      <c r="M9" s="46">
        <v>86</v>
      </c>
      <c r="N9" s="46">
        <v>129</v>
      </c>
      <c r="O9" s="17" t="s">
        <v>25</v>
      </c>
      <c r="P9" s="17" t="s">
        <v>26</v>
      </c>
      <c r="Q9" s="17" t="s">
        <v>27</v>
      </c>
    </row>
    <row r="10" s="2" customFormat="1" ht="48" spans="1:17">
      <c r="A10" s="17">
        <v>7</v>
      </c>
      <c r="B10" s="32" t="s">
        <v>46</v>
      </c>
      <c r="C10" s="32" t="s">
        <v>35</v>
      </c>
      <c r="D10" s="32" t="s">
        <v>47</v>
      </c>
      <c r="E10" s="18">
        <v>45992</v>
      </c>
      <c r="F10" s="33" t="s">
        <v>48</v>
      </c>
      <c r="G10" s="34">
        <v>80</v>
      </c>
      <c r="H10" s="34"/>
      <c r="I10" s="34"/>
      <c r="J10" s="34">
        <v>80</v>
      </c>
      <c r="K10" s="34"/>
      <c r="L10" s="17" t="s">
        <v>24</v>
      </c>
      <c r="M10" s="46">
        <v>106</v>
      </c>
      <c r="N10" s="46">
        <v>159</v>
      </c>
      <c r="O10" s="17" t="s">
        <v>25</v>
      </c>
      <c r="P10" s="17" t="s">
        <v>26</v>
      </c>
      <c r="Q10" s="17" t="s">
        <v>27</v>
      </c>
    </row>
    <row r="11" s="2" customFormat="1" ht="84" spans="1:17">
      <c r="A11" s="17">
        <v>8</v>
      </c>
      <c r="B11" s="32" t="s">
        <v>49</v>
      </c>
      <c r="C11" s="32" t="s">
        <v>35</v>
      </c>
      <c r="D11" s="32" t="s">
        <v>50</v>
      </c>
      <c r="E11" s="18">
        <v>45992</v>
      </c>
      <c r="F11" s="33" t="s">
        <v>51</v>
      </c>
      <c r="G11" s="34">
        <v>230</v>
      </c>
      <c r="H11" s="34"/>
      <c r="I11" s="34"/>
      <c r="J11" s="34">
        <v>230</v>
      </c>
      <c r="K11" s="34"/>
      <c r="L11" s="17" t="s">
        <v>24</v>
      </c>
      <c r="M11" s="46">
        <v>253.333333333333</v>
      </c>
      <c r="N11" s="46">
        <v>380</v>
      </c>
      <c r="O11" s="17" t="s">
        <v>25</v>
      </c>
      <c r="P11" s="17" t="s">
        <v>26</v>
      </c>
      <c r="Q11" s="17" t="s">
        <v>27</v>
      </c>
    </row>
    <row r="12" s="2" customFormat="1" ht="84" spans="1:17">
      <c r="A12" s="17">
        <v>9</v>
      </c>
      <c r="B12" s="32" t="s">
        <v>52</v>
      </c>
      <c r="C12" s="32" t="s">
        <v>35</v>
      </c>
      <c r="D12" s="32" t="s">
        <v>53</v>
      </c>
      <c r="E12" s="18">
        <v>45992</v>
      </c>
      <c r="F12" s="33" t="s">
        <v>54</v>
      </c>
      <c r="G12" s="34">
        <v>270</v>
      </c>
      <c r="H12" s="34"/>
      <c r="I12" s="34"/>
      <c r="J12" s="34">
        <v>270</v>
      </c>
      <c r="K12" s="34"/>
      <c r="L12" s="17" t="s">
        <v>24</v>
      </c>
      <c r="M12" s="46">
        <v>202</v>
      </c>
      <c r="N12" s="46">
        <v>303</v>
      </c>
      <c r="O12" s="17" t="s">
        <v>25</v>
      </c>
      <c r="P12" s="17" t="s">
        <v>26</v>
      </c>
      <c r="Q12" s="17" t="s">
        <v>27</v>
      </c>
    </row>
    <row r="13" s="2" customFormat="1" ht="36" spans="1:17">
      <c r="A13" s="17">
        <v>10</v>
      </c>
      <c r="B13" s="32" t="s">
        <v>55</v>
      </c>
      <c r="C13" s="32" t="s">
        <v>56</v>
      </c>
      <c r="D13" s="32" t="s">
        <v>57</v>
      </c>
      <c r="E13" s="18">
        <v>45901</v>
      </c>
      <c r="F13" s="33" t="s">
        <v>58</v>
      </c>
      <c r="G13" s="34">
        <v>40</v>
      </c>
      <c r="H13" s="34"/>
      <c r="I13" s="34"/>
      <c r="J13" s="34">
        <v>40</v>
      </c>
      <c r="K13" s="34"/>
      <c r="L13" s="17" t="s">
        <v>24</v>
      </c>
      <c r="M13" s="46">
        <v>16</v>
      </c>
      <c r="N13" s="46">
        <v>24</v>
      </c>
      <c r="O13" s="17" t="s">
        <v>25</v>
      </c>
      <c r="P13" s="17" t="s">
        <v>26</v>
      </c>
      <c r="Q13" s="17" t="s">
        <v>27</v>
      </c>
    </row>
    <row r="14" s="2" customFormat="1" ht="48" spans="1:17">
      <c r="A14" s="17">
        <v>11</v>
      </c>
      <c r="B14" s="32" t="s">
        <v>59</v>
      </c>
      <c r="C14" s="32" t="s">
        <v>56</v>
      </c>
      <c r="D14" s="32" t="s">
        <v>60</v>
      </c>
      <c r="E14" s="18">
        <v>45992</v>
      </c>
      <c r="F14" s="33" t="s">
        <v>61</v>
      </c>
      <c r="G14" s="34">
        <v>110</v>
      </c>
      <c r="H14" s="34"/>
      <c r="I14" s="34">
        <v>110</v>
      </c>
      <c r="J14" s="34"/>
      <c r="K14" s="34"/>
      <c r="L14" s="17" t="s">
        <v>24</v>
      </c>
      <c r="M14" s="46">
        <v>102.666666666667</v>
      </c>
      <c r="N14" s="46">
        <v>154</v>
      </c>
      <c r="O14" s="17" t="s">
        <v>25</v>
      </c>
      <c r="P14" s="17" t="s">
        <v>26</v>
      </c>
      <c r="Q14" s="17" t="s">
        <v>27</v>
      </c>
    </row>
    <row r="15" s="2" customFormat="1" ht="60" spans="1:17">
      <c r="A15" s="17">
        <v>12</v>
      </c>
      <c r="B15" s="32" t="s">
        <v>62</v>
      </c>
      <c r="C15" s="32" t="s">
        <v>63</v>
      </c>
      <c r="D15" s="32" t="s">
        <v>64</v>
      </c>
      <c r="E15" s="18">
        <v>45992</v>
      </c>
      <c r="F15" s="33" t="s">
        <v>65</v>
      </c>
      <c r="G15" s="34">
        <v>200</v>
      </c>
      <c r="H15" s="34"/>
      <c r="I15" s="34">
        <v>100</v>
      </c>
      <c r="J15" s="34">
        <v>100</v>
      </c>
      <c r="K15" s="34"/>
      <c r="L15" s="22" t="s">
        <v>66</v>
      </c>
      <c r="M15" s="46">
        <v>118.666666666667</v>
      </c>
      <c r="N15" s="32">
        <v>178</v>
      </c>
      <c r="O15" s="22" t="s">
        <v>42</v>
      </c>
      <c r="P15" s="17" t="s">
        <v>26</v>
      </c>
      <c r="Q15" s="17" t="s">
        <v>27</v>
      </c>
    </row>
    <row r="16" s="2" customFormat="1" ht="48" spans="1:17">
      <c r="A16" s="17">
        <v>13</v>
      </c>
      <c r="B16" s="32" t="s">
        <v>67</v>
      </c>
      <c r="C16" s="32" t="s">
        <v>63</v>
      </c>
      <c r="D16" s="32" t="s">
        <v>68</v>
      </c>
      <c r="E16" s="18">
        <v>45992</v>
      </c>
      <c r="F16" s="33" t="s">
        <v>69</v>
      </c>
      <c r="G16" s="34">
        <v>140</v>
      </c>
      <c r="H16" s="34"/>
      <c r="I16" s="34">
        <v>120</v>
      </c>
      <c r="J16" s="34">
        <v>20</v>
      </c>
      <c r="K16" s="34"/>
      <c r="L16" s="22" t="s">
        <v>70</v>
      </c>
      <c r="M16" s="46">
        <v>92</v>
      </c>
      <c r="N16" s="46">
        <v>138</v>
      </c>
      <c r="O16" s="22" t="s">
        <v>42</v>
      </c>
      <c r="P16" s="17" t="s">
        <v>26</v>
      </c>
      <c r="Q16" s="17" t="s">
        <v>27</v>
      </c>
    </row>
    <row r="17" s="2" customFormat="1" ht="48" spans="1:17">
      <c r="A17" s="17">
        <v>14</v>
      </c>
      <c r="B17" s="32" t="s">
        <v>71</v>
      </c>
      <c r="C17" s="32" t="s">
        <v>63</v>
      </c>
      <c r="D17" s="32" t="s">
        <v>72</v>
      </c>
      <c r="E17" s="18">
        <v>45901</v>
      </c>
      <c r="F17" s="33" t="s">
        <v>73</v>
      </c>
      <c r="G17" s="34">
        <v>60</v>
      </c>
      <c r="H17" s="34"/>
      <c r="I17" s="34">
        <v>20</v>
      </c>
      <c r="J17" s="34">
        <v>40</v>
      </c>
      <c r="K17" s="34"/>
      <c r="L17" s="17" t="s">
        <v>24</v>
      </c>
      <c r="M17" s="46">
        <v>26</v>
      </c>
      <c r="N17" s="32">
        <v>39</v>
      </c>
      <c r="O17" s="17" t="s">
        <v>25</v>
      </c>
      <c r="P17" s="17" t="s">
        <v>26</v>
      </c>
      <c r="Q17" s="17" t="s">
        <v>27</v>
      </c>
    </row>
    <row r="18" s="2" customFormat="1" ht="48" spans="1:17">
      <c r="A18" s="17">
        <v>15</v>
      </c>
      <c r="B18" s="32" t="s">
        <v>74</v>
      </c>
      <c r="C18" s="32" t="s">
        <v>63</v>
      </c>
      <c r="D18" s="32" t="s">
        <v>75</v>
      </c>
      <c r="E18" s="18">
        <v>45962</v>
      </c>
      <c r="F18" s="33" t="s">
        <v>76</v>
      </c>
      <c r="G18" s="34">
        <v>350</v>
      </c>
      <c r="H18" s="34"/>
      <c r="I18" s="34">
        <v>350</v>
      </c>
      <c r="J18" s="34"/>
      <c r="K18" s="34"/>
      <c r="L18" s="17" t="s">
        <v>24</v>
      </c>
      <c r="M18" s="46">
        <v>196.666666666667</v>
      </c>
      <c r="N18" s="32">
        <v>295</v>
      </c>
      <c r="O18" s="17" t="s">
        <v>25</v>
      </c>
      <c r="P18" s="17" t="s">
        <v>26</v>
      </c>
      <c r="Q18" s="17" t="s">
        <v>27</v>
      </c>
    </row>
    <row r="19" s="2" customFormat="1" ht="36" spans="1:17">
      <c r="A19" s="17">
        <v>16</v>
      </c>
      <c r="B19" s="32" t="s">
        <v>77</v>
      </c>
      <c r="C19" s="32" t="s">
        <v>78</v>
      </c>
      <c r="D19" s="32" t="s">
        <v>79</v>
      </c>
      <c r="E19" s="18">
        <v>45901</v>
      </c>
      <c r="F19" s="33" t="s">
        <v>80</v>
      </c>
      <c r="G19" s="34">
        <v>40</v>
      </c>
      <c r="H19" s="34"/>
      <c r="I19" s="34"/>
      <c r="J19" s="34">
        <v>40</v>
      </c>
      <c r="K19" s="34"/>
      <c r="L19" s="17" t="s">
        <v>24</v>
      </c>
      <c r="M19" s="46">
        <v>52.6666666666667</v>
      </c>
      <c r="N19" s="46">
        <v>79</v>
      </c>
      <c r="O19" s="17" t="s">
        <v>25</v>
      </c>
      <c r="P19" s="17" t="s">
        <v>26</v>
      </c>
      <c r="Q19" s="17" t="s">
        <v>27</v>
      </c>
    </row>
    <row r="20" s="2" customFormat="1" ht="36" spans="1:17">
      <c r="A20" s="17">
        <v>17</v>
      </c>
      <c r="B20" s="32" t="s">
        <v>81</v>
      </c>
      <c r="C20" s="32" t="s">
        <v>78</v>
      </c>
      <c r="D20" s="32" t="s">
        <v>82</v>
      </c>
      <c r="E20" s="18">
        <v>45901</v>
      </c>
      <c r="F20" s="33" t="s">
        <v>83</v>
      </c>
      <c r="G20" s="34">
        <v>50</v>
      </c>
      <c r="H20" s="34"/>
      <c r="I20" s="34">
        <v>50</v>
      </c>
      <c r="J20" s="34"/>
      <c r="K20" s="34"/>
      <c r="L20" s="17" t="s">
        <v>24</v>
      </c>
      <c r="M20" s="46">
        <v>16.6666666666667</v>
      </c>
      <c r="N20" s="32">
        <v>25</v>
      </c>
      <c r="O20" s="17" t="s">
        <v>25</v>
      </c>
      <c r="P20" s="17" t="s">
        <v>26</v>
      </c>
      <c r="Q20" s="17" t="s">
        <v>27</v>
      </c>
    </row>
    <row r="21" s="2" customFormat="1" ht="48" spans="1:17">
      <c r="A21" s="17">
        <v>18</v>
      </c>
      <c r="B21" s="32" t="s">
        <v>84</v>
      </c>
      <c r="C21" s="32" t="s">
        <v>85</v>
      </c>
      <c r="D21" s="32" t="s">
        <v>86</v>
      </c>
      <c r="E21" s="18">
        <v>45992</v>
      </c>
      <c r="F21" s="33" t="s">
        <v>87</v>
      </c>
      <c r="G21" s="34">
        <v>30</v>
      </c>
      <c r="H21" s="34"/>
      <c r="I21" s="34">
        <v>30</v>
      </c>
      <c r="J21" s="34"/>
      <c r="K21" s="34"/>
      <c r="L21" s="22" t="s">
        <v>88</v>
      </c>
      <c r="M21" s="46">
        <v>19.3333333333333</v>
      </c>
      <c r="N21" s="46">
        <v>29</v>
      </c>
      <c r="O21" s="22" t="s">
        <v>42</v>
      </c>
      <c r="P21" s="17" t="s">
        <v>26</v>
      </c>
      <c r="Q21" s="17" t="s">
        <v>27</v>
      </c>
    </row>
    <row r="22" s="2" customFormat="1" ht="36" spans="1:17">
      <c r="A22" s="17">
        <v>19</v>
      </c>
      <c r="B22" s="32" t="s">
        <v>89</v>
      </c>
      <c r="C22" s="32" t="s">
        <v>85</v>
      </c>
      <c r="D22" s="32" t="s">
        <v>90</v>
      </c>
      <c r="E22" s="18">
        <v>45901</v>
      </c>
      <c r="F22" s="33" t="s">
        <v>91</v>
      </c>
      <c r="G22" s="34">
        <v>40</v>
      </c>
      <c r="H22" s="34"/>
      <c r="I22" s="34"/>
      <c r="J22" s="34">
        <v>40</v>
      </c>
      <c r="K22" s="34"/>
      <c r="L22" s="17" t="s">
        <v>24</v>
      </c>
      <c r="M22" s="46">
        <v>88</v>
      </c>
      <c r="N22" s="46">
        <v>132</v>
      </c>
      <c r="O22" s="17" t="s">
        <v>25</v>
      </c>
      <c r="P22" s="17" t="s">
        <v>26</v>
      </c>
      <c r="Q22" s="17" t="s">
        <v>27</v>
      </c>
    </row>
    <row r="23" s="2" customFormat="1" ht="48" spans="1:17">
      <c r="A23" s="17">
        <v>20</v>
      </c>
      <c r="B23" s="32" t="s">
        <v>92</v>
      </c>
      <c r="C23" s="32" t="s">
        <v>93</v>
      </c>
      <c r="D23" s="32" t="s">
        <v>94</v>
      </c>
      <c r="E23" s="18">
        <v>45992</v>
      </c>
      <c r="F23" s="33" t="s">
        <v>95</v>
      </c>
      <c r="G23" s="34">
        <v>400</v>
      </c>
      <c r="H23" s="34"/>
      <c r="I23" s="34">
        <v>400</v>
      </c>
      <c r="J23" s="34"/>
      <c r="K23" s="34"/>
      <c r="L23" s="22" t="s">
        <v>96</v>
      </c>
      <c r="M23" s="46">
        <v>118</v>
      </c>
      <c r="N23" s="32">
        <v>177</v>
      </c>
      <c r="O23" s="22" t="s">
        <v>42</v>
      </c>
      <c r="P23" s="17" t="s">
        <v>26</v>
      </c>
      <c r="Q23" s="17" t="s">
        <v>27</v>
      </c>
    </row>
    <row r="24" s="2" customFormat="1" ht="36" spans="1:17">
      <c r="A24" s="17">
        <v>21</v>
      </c>
      <c r="B24" s="32" t="s">
        <v>97</v>
      </c>
      <c r="C24" s="32" t="s">
        <v>93</v>
      </c>
      <c r="D24" s="32" t="s">
        <v>98</v>
      </c>
      <c r="E24" s="18">
        <v>45992</v>
      </c>
      <c r="F24" s="33" t="s">
        <v>99</v>
      </c>
      <c r="G24" s="34">
        <v>60</v>
      </c>
      <c r="H24" s="34"/>
      <c r="I24" s="34"/>
      <c r="J24" s="34">
        <v>60</v>
      </c>
      <c r="K24" s="34"/>
      <c r="L24" s="17" t="s">
        <v>24</v>
      </c>
      <c r="M24" s="46">
        <v>95.3333333333333</v>
      </c>
      <c r="N24" s="32">
        <v>143</v>
      </c>
      <c r="O24" s="17" t="s">
        <v>25</v>
      </c>
      <c r="P24" s="17" t="s">
        <v>26</v>
      </c>
      <c r="Q24" s="17" t="s">
        <v>27</v>
      </c>
    </row>
    <row r="25" s="2" customFormat="1" ht="48" spans="1:17">
      <c r="A25" s="17">
        <v>22</v>
      </c>
      <c r="B25" s="32" t="s">
        <v>100</v>
      </c>
      <c r="C25" s="32" t="s">
        <v>101</v>
      </c>
      <c r="D25" s="32" t="s">
        <v>102</v>
      </c>
      <c r="E25" s="18">
        <v>45992</v>
      </c>
      <c r="F25" s="33" t="s">
        <v>103</v>
      </c>
      <c r="G25" s="34">
        <v>200</v>
      </c>
      <c r="H25" s="34"/>
      <c r="I25" s="34">
        <v>200</v>
      </c>
      <c r="J25" s="34"/>
      <c r="K25" s="34"/>
      <c r="L25" s="22" t="s">
        <v>66</v>
      </c>
      <c r="M25" s="46">
        <v>262.666666666667</v>
      </c>
      <c r="N25" s="46">
        <v>394</v>
      </c>
      <c r="O25" s="22" t="s">
        <v>42</v>
      </c>
      <c r="P25" s="17" t="s">
        <v>26</v>
      </c>
      <c r="Q25" s="17" t="s">
        <v>27</v>
      </c>
    </row>
    <row r="26" s="2" customFormat="1" ht="48" spans="1:17">
      <c r="A26" s="17">
        <v>23</v>
      </c>
      <c r="B26" s="32" t="s">
        <v>104</v>
      </c>
      <c r="C26" s="32" t="s">
        <v>101</v>
      </c>
      <c r="D26" s="32" t="s">
        <v>105</v>
      </c>
      <c r="E26" s="18">
        <v>45992</v>
      </c>
      <c r="F26" s="33" t="s">
        <v>106</v>
      </c>
      <c r="G26" s="34">
        <v>15</v>
      </c>
      <c r="H26" s="34"/>
      <c r="I26" s="34">
        <v>15</v>
      </c>
      <c r="J26" s="34"/>
      <c r="K26" s="34"/>
      <c r="L26" s="22" t="s">
        <v>107</v>
      </c>
      <c r="M26" s="46">
        <v>99.3333333333333</v>
      </c>
      <c r="N26" s="46">
        <v>149</v>
      </c>
      <c r="O26" s="22" t="s">
        <v>42</v>
      </c>
      <c r="P26" s="17" t="s">
        <v>26</v>
      </c>
      <c r="Q26" s="17" t="s">
        <v>27</v>
      </c>
    </row>
    <row r="27" s="2" customFormat="1" ht="48" spans="1:17">
      <c r="A27" s="17">
        <v>24</v>
      </c>
      <c r="B27" s="32" t="s">
        <v>108</v>
      </c>
      <c r="C27" s="32" t="s">
        <v>101</v>
      </c>
      <c r="D27" s="32" t="s">
        <v>109</v>
      </c>
      <c r="E27" s="18">
        <v>45992</v>
      </c>
      <c r="F27" s="33" t="s">
        <v>110</v>
      </c>
      <c r="G27" s="34">
        <v>29</v>
      </c>
      <c r="H27" s="34"/>
      <c r="I27" s="34">
        <v>29</v>
      </c>
      <c r="J27" s="34"/>
      <c r="K27" s="34"/>
      <c r="L27" s="22" t="s">
        <v>111</v>
      </c>
      <c r="M27" s="46">
        <v>34.6666666666667</v>
      </c>
      <c r="N27" s="46">
        <v>52</v>
      </c>
      <c r="O27" s="22" t="s">
        <v>42</v>
      </c>
      <c r="P27" s="17" t="s">
        <v>26</v>
      </c>
      <c r="Q27" s="17" t="s">
        <v>27</v>
      </c>
    </row>
    <row r="28" s="2" customFormat="1" ht="72" spans="1:17">
      <c r="A28" s="17">
        <v>25</v>
      </c>
      <c r="B28" s="32" t="s">
        <v>112</v>
      </c>
      <c r="C28" s="32" t="s">
        <v>101</v>
      </c>
      <c r="D28" s="32" t="s">
        <v>105</v>
      </c>
      <c r="E28" s="18">
        <v>45962</v>
      </c>
      <c r="F28" s="33" t="s">
        <v>113</v>
      </c>
      <c r="G28" s="34">
        <v>50</v>
      </c>
      <c r="H28" s="34"/>
      <c r="I28" s="34">
        <v>50</v>
      </c>
      <c r="J28" s="34"/>
      <c r="K28" s="34"/>
      <c r="L28" s="17" t="s">
        <v>24</v>
      </c>
      <c r="M28" s="46">
        <v>99.3333333333333</v>
      </c>
      <c r="N28" s="46">
        <v>149</v>
      </c>
      <c r="O28" s="17" t="s">
        <v>25</v>
      </c>
      <c r="P28" s="17" t="s">
        <v>26</v>
      </c>
      <c r="Q28" s="17" t="s">
        <v>27</v>
      </c>
    </row>
    <row r="29" s="2" customFormat="1" ht="36" spans="1:17">
      <c r="A29" s="17">
        <v>26</v>
      </c>
      <c r="B29" s="32" t="s">
        <v>114</v>
      </c>
      <c r="C29" s="32" t="s">
        <v>101</v>
      </c>
      <c r="D29" s="32" t="s">
        <v>115</v>
      </c>
      <c r="E29" s="18">
        <v>45962</v>
      </c>
      <c r="F29" s="33" t="s">
        <v>116</v>
      </c>
      <c r="G29" s="34">
        <v>50</v>
      </c>
      <c r="H29" s="34"/>
      <c r="I29" s="34">
        <v>50</v>
      </c>
      <c r="J29" s="34"/>
      <c r="K29" s="34"/>
      <c r="L29" s="17" t="s">
        <v>24</v>
      </c>
      <c r="M29" s="46">
        <v>22</v>
      </c>
      <c r="N29" s="46">
        <v>33</v>
      </c>
      <c r="O29" s="17" t="s">
        <v>25</v>
      </c>
      <c r="P29" s="17" t="s">
        <v>26</v>
      </c>
      <c r="Q29" s="17" t="s">
        <v>27</v>
      </c>
    </row>
    <row r="30" s="2" customFormat="1" ht="36" spans="1:17">
      <c r="A30" s="17">
        <v>27</v>
      </c>
      <c r="B30" s="32" t="s">
        <v>117</v>
      </c>
      <c r="C30" s="32" t="s">
        <v>101</v>
      </c>
      <c r="D30" s="32" t="s">
        <v>102</v>
      </c>
      <c r="E30" s="18">
        <v>45962</v>
      </c>
      <c r="F30" s="33" t="s">
        <v>118</v>
      </c>
      <c r="G30" s="34">
        <v>35</v>
      </c>
      <c r="H30" s="34"/>
      <c r="I30" s="34">
        <v>35</v>
      </c>
      <c r="J30" s="34"/>
      <c r="K30" s="34"/>
      <c r="L30" s="17" t="s">
        <v>24</v>
      </c>
      <c r="M30" s="46">
        <v>15.3333333333333</v>
      </c>
      <c r="N30" s="46">
        <v>23</v>
      </c>
      <c r="O30" s="17" t="s">
        <v>25</v>
      </c>
      <c r="P30" s="17" t="s">
        <v>26</v>
      </c>
      <c r="Q30" s="17" t="s">
        <v>27</v>
      </c>
    </row>
    <row r="31" s="2" customFormat="1" ht="48" spans="1:17">
      <c r="A31" s="17">
        <v>28</v>
      </c>
      <c r="B31" s="32" t="s">
        <v>119</v>
      </c>
      <c r="C31" s="32" t="s">
        <v>101</v>
      </c>
      <c r="D31" s="32" t="s">
        <v>120</v>
      </c>
      <c r="E31" s="18">
        <v>45962</v>
      </c>
      <c r="F31" s="33" t="s">
        <v>121</v>
      </c>
      <c r="G31" s="34">
        <v>50</v>
      </c>
      <c r="H31" s="34"/>
      <c r="I31" s="34">
        <v>50</v>
      </c>
      <c r="J31" s="34"/>
      <c r="K31" s="34"/>
      <c r="L31" s="17" t="s">
        <v>24</v>
      </c>
      <c r="M31" s="46">
        <v>126</v>
      </c>
      <c r="N31" s="46">
        <v>189</v>
      </c>
      <c r="O31" s="17" t="s">
        <v>25</v>
      </c>
      <c r="P31" s="17" t="s">
        <v>26</v>
      </c>
      <c r="Q31" s="17" t="s">
        <v>27</v>
      </c>
    </row>
    <row r="32" s="2" customFormat="1" ht="36" spans="1:17">
      <c r="A32" s="17">
        <v>29</v>
      </c>
      <c r="B32" s="32" t="s">
        <v>122</v>
      </c>
      <c r="C32" s="32" t="s">
        <v>101</v>
      </c>
      <c r="D32" s="32" t="s">
        <v>123</v>
      </c>
      <c r="E32" s="18">
        <v>45962</v>
      </c>
      <c r="F32" s="33" t="s">
        <v>124</v>
      </c>
      <c r="G32" s="34">
        <v>89</v>
      </c>
      <c r="H32" s="34"/>
      <c r="I32" s="34">
        <v>89</v>
      </c>
      <c r="J32" s="34"/>
      <c r="K32" s="34"/>
      <c r="L32" s="17" t="s">
        <v>24</v>
      </c>
      <c r="M32" s="46">
        <v>16</v>
      </c>
      <c r="N32" s="46">
        <v>24</v>
      </c>
      <c r="O32" s="17" t="s">
        <v>25</v>
      </c>
      <c r="P32" s="17" t="s">
        <v>26</v>
      </c>
      <c r="Q32" s="17" t="s">
        <v>27</v>
      </c>
    </row>
    <row r="33" s="2" customFormat="1" ht="36" spans="1:17">
      <c r="A33" s="17">
        <v>30</v>
      </c>
      <c r="B33" s="32" t="s">
        <v>125</v>
      </c>
      <c r="C33" s="32" t="s">
        <v>101</v>
      </c>
      <c r="D33" s="32" t="s">
        <v>126</v>
      </c>
      <c r="E33" s="18">
        <v>45962</v>
      </c>
      <c r="F33" s="33" t="s">
        <v>127</v>
      </c>
      <c r="G33" s="34">
        <v>82</v>
      </c>
      <c r="H33" s="34"/>
      <c r="I33" s="34">
        <v>82</v>
      </c>
      <c r="J33" s="34"/>
      <c r="K33" s="34"/>
      <c r="L33" s="17" t="s">
        <v>24</v>
      </c>
      <c r="M33" s="46">
        <v>18.6666666666667</v>
      </c>
      <c r="N33" s="46">
        <v>28</v>
      </c>
      <c r="O33" s="17" t="s">
        <v>25</v>
      </c>
      <c r="P33" s="17" t="s">
        <v>26</v>
      </c>
      <c r="Q33" s="17" t="s">
        <v>27</v>
      </c>
    </row>
    <row r="34" s="2" customFormat="1" ht="36" spans="1:17">
      <c r="A34" s="17">
        <v>31</v>
      </c>
      <c r="B34" s="32" t="s">
        <v>128</v>
      </c>
      <c r="C34" s="32" t="s">
        <v>101</v>
      </c>
      <c r="D34" s="32" t="s">
        <v>129</v>
      </c>
      <c r="E34" s="18">
        <v>45962</v>
      </c>
      <c r="F34" s="33" t="s">
        <v>130</v>
      </c>
      <c r="G34" s="34">
        <v>60</v>
      </c>
      <c r="H34" s="34"/>
      <c r="I34" s="34"/>
      <c r="J34" s="34">
        <v>60</v>
      </c>
      <c r="K34" s="34"/>
      <c r="L34" s="17" t="s">
        <v>24</v>
      </c>
      <c r="M34" s="46">
        <v>35.3333333333333</v>
      </c>
      <c r="N34" s="46">
        <v>53</v>
      </c>
      <c r="O34" s="17" t="s">
        <v>25</v>
      </c>
      <c r="P34" s="17" t="s">
        <v>26</v>
      </c>
      <c r="Q34" s="17" t="s">
        <v>27</v>
      </c>
    </row>
    <row r="35" s="2" customFormat="1" ht="60" spans="1:17">
      <c r="A35" s="17">
        <v>32</v>
      </c>
      <c r="B35" s="34" t="s">
        <v>131</v>
      </c>
      <c r="C35" s="34" t="s">
        <v>132</v>
      </c>
      <c r="D35" s="34" t="s">
        <v>133</v>
      </c>
      <c r="E35" s="18">
        <v>45901</v>
      </c>
      <c r="F35" s="35" t="s">
        <v>134</v>
      </c>
      <c r="G35" s="34">
        <v>190</v>
      </c>
      <c r="H35" s="34"/>
      <c r="I35" s="34"/>
      <c r="J35" s="34">
        <v>190</v>
      </c>
      <c r="K35" s="48"/>
      <c r="L35" s="17" t="s">
        <v>24</v>
      </c>
      <c r="M35" s="46">
        <v>37.3333333333333</v>
      </c>
      <c r="N35" s="34">
        <v>56</v>
      </c>
      <c r="O35" s="22" t="s">
        <v>42</v>
      </c>
      <c r="P35" s="17" t="s">
        <v>26</v>
      </c>
      <c r="Q35" s="17" t="s">
        <v>27</v>
      </c>
    </row>
    <row r="36" s="2" customFormat="1" ht="48" spans="1:17">
      <c r="A36" s="17">
        <v>33</v>
      </c>
      <c r="B36" s="32" t="s">
        <v>135</v>
      </c>
      <c r="C36" s="32" t="s">
        <v>132</v>
      </c>
      <c r="D36" s="36" t="s">
        <v>102</v>
      </c>
      <c r="E36" s="18">
        <v>45992</v>
      </c>
      <c r="F36" s="33" t="s">
        <v>136</v>
      </c>
      <c r="G36" s="34">
        <v>60</v>
      </c>
      <c r="H36" s="34"/>
      <c r="I36" s="34"/>
      <c r="J36" s="34">
        <v>60</v>
      </c>
      <c r="K36" s="48"/>
      <c r="L36" s="22" t="s">
        <v>137</v>
      </c>
      <c r="M36" s="46">
        <v>23.3333333333333</v>
      </c>
      <c r="N36" s="32">
        <v>35</v>
      </c>
      <c r="O36" s="22" t="s">
        <v>42</v>
      </c>
      <c r="P36" s="17" t="s">
        <v>26</v>
      </c>
      <c r="Q36" s="17" t="s">
        <v>27</v>
      </c>
    </row>
    <row r="37" s="2" customFormat="1" ht="36" spans="1:17">
      <c r="A37" s="17">
        <v>34</v>
      </c>
      <c r="B37" s="32" t="s">
        <v>138</v>
      </c>
      <c r="C37" s="32" t="s">
        <v>132</v>
      </c>
      <c r="D37" s="32" t="s">
        <v>139</v>
      </c>
      <c r="E37" s="18">
        <v>45992</v>
      </c>
      <c r="F37" s="33" t="s">
        <v>140</v>
      </c>
      <c r="G37" s="34">
        <v>40</v>
      </c>
      <c r="H37" s="34"/>
      <c r="I37" s="34"/>
      <c r="J37" s="34">
        <v>40</v>
      </c>
      <c r="K37" s="34"/>
      <c r="L37" s="17" t="s">
        <v>24</v>
      </c>
      <c r="M37" s="46">
        <v>104</v>
      </c>
      <c r="N37" s="32">
        <v>156</v>
      </c>
      <c r="O37" s="17" t="s">
        <v>25</v>
      </c>
      <c r="P37" s="17" t="s">
        <v>26</v>
      </c>
      <c r="Q37" s="17" t="s">
        <v>27</v>
      </c>
    </row>
    <row r="38" s="2" customFormat="1" ht="72" spans="1:17">
      <c r="A38" s="17">
        <v>35</v>
      </c>
      <c r="B38" s="32" t="s">
        <v>141</v>
      </c>
      <c r="C38" s="32" t="s">
        <v>132</v>
      </c>
      <c r="D38" s="32" t="s">
        <v>142</v>
      </c>
      <c r="E38" s="18">
        <v>45992</v>
      </c>
      <c r="F38" s="35" t="s">
        <v>143</v>
      </c>
      <c r="G38" s="34">
        <v>115</v>
      </c>
      <c r="H38" s="34"/>
      <c r="I38" s="34">
        <v>115</v>
      </c>
      <c r="J38" s="34"/>
      <c r="K38" s="48"/>
      <c r="L38" s="17" t="s">
        <v>24</v>
      </c>
      <c r="M38" s="46">
        <v>107.333333333333</v>
      </c>
      <c r="N38" s="32">
        <v>161</v>
      </c>
      <c r="O38" s="17" t="s">
        <v>25</v>
      </c>
      <c r="P38" s="17" t="s">
        <v>26</v>
      </c>
      <c r="Q38" s="17" t="s">
        <v>27</v>
      </c>
    </row>
    <row r="39" s="2" customFormat="1" ht="60" spans="1:17">
      <c r="A39" s="17">
        <v>36</v>
      </c>
      <c r="B39" s="32" t="s">
        <v>144</v>
      </c>
      <c r="C39" s="32" t="s">
        <v>132</v>
      </c>
      <c r="D39" s="32" t="s">
        <v>133</v>
      </c>
      <c r="E39" s="18">
        <v>45992</v>
      </c>
      <c r="F39" s="35" t="s">
        <v>145</v>
      </c>
      <c r="G39" s="34">
        <v>200</v>
      </c>
      <c r="H39" s="34"/>
      <c r="I39" s="49"/>
      <c r="J39" s="34">
        <v>200</v>
      </c>
      <c r="K39" s="48"/>
      <c r="L39" s="17" t="s">
        <v>24</v>
      </c>
      <c r="M39" s="46">
        <v>37.3333333333333</v>
      </c>
      <c r="N39" s="32">
        <v>56</v>
      </c>
      <c r="O39" s="17" t="s">
        <v>25</v>
      </c>
      <c r="P39" s="17" t="s">
        <v>26</v>
      </c>
      <c r="Q39" s="17" t="s">
        <v>27</v>
      </c>
    </row>
    <row r="40" s="2" customFormat="1" ht="84" spans="1:17">
      <c r="A40" s="17">
        <v>37</v>
      </c>
      <c r="B40" s="34" t="s">
        <v>146</v>
      </c>
      <c r="C40" s="34" t="s">
        <v>132</v>
      </c>
      <c r="D40" s="37" t="s">
        <v>147</v>
      </c>
      <c r="E40" s="18">
        <v>45962</v>
      </c>
      <c r="F40" s="35" t="s">
        <v>148</v>
      </c>
      <c r="G40" s="34">
        <v>205</v>
      </c>
      <c r="H40" s="34"/>
      <c r="I40" s="34">
        <v>155</v>
      </c>
      <c r="J40" s="34">
        <v>50</v>
      </c>
      <c r="K40" s="48"/>
      <c r="L40" s="17" t="s">
        <v>24</v>
      </c>
      <c r="M40" s="46">
        <v>37.3333333333333</v>
      </c>
      <c r="N40" s="34">
        <v>56</v>
      </c>
      <c r="O40" s="17" t="s">
        <v>25</v>
      </c>
      <c r="P40" s="17" t="s">
        <v>26</v>
      </c>
      <c r="Q40" s="17" t="s">
        <v>27</v>
      </c>
    </row>
    <row r="41" s="3" customFormat="1" ht="108" spans="1:17">
      <c r="A41" s="17">
        <v>38</v>
      </c>
      <c r="B41" s="34" t="s">
        <v>149</v>
      </c>
      <c r="C41" s="34" t="s">
        <v>132</v>
      </c>
      <c r="D41" s="34" t="s">
        <v>150</v>
      </c>
      <c r="E41" s="18">
        <v>45992</v>
      </c>
      <c r="F41" s="35" t="s">
        <v>151</v>
      </c>
      <c r="G41" s="34">
        <v>180</v>
      </c>
      <c r="H41" s="34"/>
      <c r="I41" s="34">
        <v>180</v>
      </c>
      <c r="J41" s="34"/>
      <c r="K41" s="48"/>
      <c r="L41" s="17" t="s">
        <v>24</v>
      </c>
      <c r="M41" s="46">
        <v>12</v>
      </c>
      <c r="N41" s="34">
        <v>18</v>
      </c>
      <c r="O41" s="17" t="s">
        <v>25</v>
      </c>
      <c r="P41" s="17" t="s">
        <v>26</v>
      </c>
      <c r="Q41" s="17" t="s">
        <v>27</v>
      </c>
    </row>
    <row r="42" s="3" customFormat="1" ht="36" spans="1:17">
      <c r="A42" s="17">
        <v>39</v>
      </c>
      <c r="B42" s="34" t="s">
        <v>152</v>
      </c>
      <c r="C42" s="34" t="s">
        <v>132</v>
      </c>
      <c r="D42" s="34" t="s">
        <v>153</v>
      </c>
      <c r="E42" s="18">
        <v>45962</v>
      </c>
      <c r="F42" s="35" t="s">
        <v>154</v>
      </c>
      <c r="G42" s="34">
        <v>230</v>
      </c>
      <c r="H42" s="34"/>
      <c r="I42" s="34">
        <v>230</v>
      </c>
      <c r="J42" s="34"/>
      <c r="K42" s="48"/>
      <c r="L42" s="17" t="s">
        <v>24</v>
      </c>
      <c r="M42" s="46">
        <v>15.3333333333333</v>
      </c>
      <c r="N42" s="34">
        <v>23</v>
      </c>
      <c r="O42" s="17" t="s">
        <v>25</v>
      </c>
      <c r="P42" s="17" t="s">
        <v>26</v>
      </c>
      <c r="Q42" s="17" t="s">
        <v>27</v>
      </c>
    </row>
    <row r="43" s="3" customFormat="1" ht="72" spans="1:17">
      <c r="A43" s="17">
        <v>40</v>
      </c>
      <c r="B43" s="32" t="s">
        <v>155</v>
      </c>
      <c r="C43" s="32" t="s">
        <v>132</v>
      </c>
      <c r="D43" s="32" t="s">
        <v>156</v>
      </c>
      <c r="E43" s="18">
        <v>45931</v>
      </c>
      <c r="F43" s="35" t="s">
        <v>157</v>
      </c>
      <c r="G43" s="32">
        <v>150</v>
      </c>
      <c r="H43" s="34"/>
      <c r="I43" s="34">
        <v>150</v>
      </c>
      <c r="J43" s="34"/>
      <c r="K43" s="48"/>
      <c r="L43" s="22" t="s">
        <v>158</v>
      </c>
      <c r="M43" s="46">
        <v>15.3333333333333</v>
      </c>
      <c r="N43" s="32">
        <v>23</v>
      </c>
      <c r="O43" s="22" t="s">
        <v>42</v>
      </c>
      <c r="P43" s="17" t="s">
        <v>26</v>
      </c>
      <c r="Q43" s="17" t="s">
        <v>27</v>
      </c>
    </row>
    <row r="44" s="3" customFormat="1" ht="33" customHeight="1" spans="1:17">
      <c r="A44" s="17">
        <v>41</v>
      </c>
      <c r="B44" s="34" t="s">
        <v>159</v>
      </c>
      <c r="C44" s="32" t="s">
        <v>132</v>
      </c>
      <c r="D44" s="32" t="s">
        <v>160</v>
      </c>
      <c r="E44" s="18">
        <v>45992</v>
      </c>
      <c r="F44" s="33" t="s">
        <v>161</v>
      </c>
      <c r="G44" s="34">
        <v>70</v>
      </c>
      <c r="H44" s="34"/>
      <c r="I44" s="34">
        <v>70</v>
      </c>
      <c r="J44" s="34"/>
      <c r="K44" s="48"/>
      <c r="L44" s="17" t="s">
        <v>24</v>
      </c>
      <c r="M44" s="46">
        <v>23.3333333333333</v>
      </c>
      <c r="N44" s="32">
        <v>35</v>
      </c>
      <c r="O44" s="17" t="s">
        <v>25</v>
      </c>
      <c r="P44" s="17" t="s">
        <v>26</v>
      </c>
      <c r="Q44" s="17" t="s">
        <v>27</v>
      </c>
    </row>
    <row r="45" s="3" customFormat="1" ht="48" spans="1:17">
      <c r="A45" s="17">
        <v>42</v>
      </c>
      <c r="B45" s="32" t="s">
        <v>162</v>
      </c>
      <c r="C45" s="32" t="s">
        <v>163</v>
      </c>
      <c r="D45" s="32" t="s">
        <v>164</v>
      </c>
      <c r="E45" s="18">
        <v>45992</v>
      </c>
      <c r="F45" s="33" t="s">
        <v>165</v>
      </c>
      <c r="G45" s="34">
        <v>29</v>
      </c>
      <c r="H45" s="34"/>
      <c r="I45" s="34"/>
      <c r="J45" s="34">
        <v>29</v>
      </c>
      <c r="K45" s="50"/>
      <c r="L45" s="22" t="s">
        <v>88</v>
      </c>
      <c r="M45" s="46">
        <v>24.6666666666667</v>
      </c>
      <c r="N45" s="46">
        <v>37</v>
      </c>
      <c r="O45" s="22" t="s">
        <v>42</v>
      </c>
      <c r="P45" s="17" t="s">
        <v>26</v>
      </c>
      <c r="Q45" s="17" t="s">
        <v>27</v>
      </c>
    </row>
    <row r="46" s="3" customFormat="1" ht="60" spans="1:17">
      <c r="A46" s="17">
        <v>43</v>
      </c>
      <c r="B46" s="32" t="s">
        <v>166</v>
      </c>
      <c r="C46" s="32" t="s">
        <v>163</v>
      </c>
      <c r="D46" s="32" t="s">
        <v>167</v>
      </c>
      <c r="E46" s="18">
        <v>45901</v>
      </c>
      <c r="F46" s="33" t="s">
        <v>168</v>
      </c>
      <c r="G46" s="34">
        <v>40</v>
      </c>
      <c r="H46" s="34"/>
      <c r="I46" s="34"/>
      <c r="J46" s="34">
        <v>40</v>
      </c>
      <c r="K46" s="50"/>
      <c r="L46" s="17" t="s">
        <v>24</v>
      </c>
      <c r="M46" s="46">
        <v>35.3333333333333</v>
      </c>
      <c r="N46" s="46">
        <v>53</v>
      </c>
      <c r="O46" s="17" t="s">
        <v>25</v>
      </c>
      <c r="P46" s="17" t="s">
        <v>26</v>
      </c>
      <c r="Q46" s="17" t="s">
        <v>27</v>
      </c>
    </row>
    <row r="47" s="3" customFormat="1" ht="60" spans="1:17">
      <c r="A47" s="17">
        <v>44</v>
      </c>
      <c r="B47" s="32" t="s">
        <v>169</v>
      </c>
      <c r="C47" s="32" t="s">
        <v>163</v>
      </c>
      <c r="D47" s="32" t="s">
        <v>170</v>
      </c>
      <c r="E47" s="18">
        <v>45992</v>
      </c>
      <c r="F47" s="33" t="s">
        <v>171</v>
      </c>
      <c r="G47" s="34">
        <v>195</v>
      </c>
      <c r="H47" s="34"/>
      <c r="I47" s="34">
        <v>40</v>
      </c>
      <c r="J47" s="34">
        <v>155</v>
      </c>
      <c r="K47" s="50"/>
      <c r="L47" s="17" t="s">
        <v>24</v>
      </c>
      <c r="M47" s="46">
        <v>71.3333333333333</v>
      </c>
      <c r="N47" s="46">
        <v>107</v>
      </c>
      <c r="O47" s="17" t="s">
        <v>25</v>
      </c>
      <c r="P47" s="17" t="s">
        <v>26</v>
      </c>
      <c r="Q47" s="17" t="s">
        <v>27</v>
      </c>
    </row>
    <row r="48" s="3" customFormat="1" ht="36" spans="1:17">
      <c r="A48" s="17">
        <v>45</v>
      </c>
      <c r="B48" s="32" t="s">
        <v>172</v>
      </c>
      <c r="C48" s="32" t="s">
        <v>163</v>
      </c>
      <c r="D48" s="32" t="s">
        <v>173</v>
      </c>
      <c r="E48" s="18">
        <v>45992</v>
      </c>
      <c r="F48" s="33" t="s">
        <v>174</v>
      </c>
      <c r="G48" s="34">
        <v>25</v>
      </c>
      <c r="H48" s="34"/>
      <c r="I48" s="34"/>
      <c r="J48" s="34">
        <v>25</v>
      </c>
      <c r="K48" s="50"/>
      <c r="L48" s="17" t="s">
        <v>24</v>
      </c>
      <c r="M48" s="46">
        <v>129.333333333333</v>
      </c>
      <c r="N48" s="46">
        <v>194</v>
      </c>
      <c r="O48" s="17" t="s">
        <v>25</v>
      </c>
      <c r="P48" s="17" t="s">
        <v>26</v>
      </c>
      <c r="Q48" s="17" t="s">
        <v>27</v>
      </c>
    </row>
    <row r="49" s="3" customFormat="1" ht="252" spans="1:17">
      <c r="A49" s="17">
        <v>46</v>
      </c>
      <c r="B49" s="32" t="s">
        <v>175</v>
      </c>
      <c r="C49" s="32" t="s">
        <v>163</v>
      </c>
      <c r="D49" s="32" t="s">
        <v>176</v>
      </c>
      <c r="E49" s="18">
        <v>45992</v>
      </c>
      <c r="F49" s="33" t="s">
        <v>177</v>
      </c>
      <c r="G49" s="34">
        <v>241</v>
      </c>
      <c r="H49" s="34"/>
      <c r="I49" s="34"/>
      <c r="J49" s="34">
        <v>241</v>
      </c>
      <c r="K49" s="50"/>
      <c r="L49" s="17" t="s">
        <v>24</v>
      </c>
      <c r="M49" s="46">
        <v>200.666666666667</v>
      </c>
      <c r="N49" s="46">
        <v>301</v>
      </c>
      <c r="O49" s="17" t="s">
        <v>25</v>
      </c>
      <c r="P49" s="17" t="s">
        <v>26</v>
      </c>
      <c r="Q49" s="17" t="s">
        <v>27</v>
      </c>
    </row>
    <row r="50" s="3" customFormat="1" ht="36" spans="1:17">
      <c r="A50" s="17">
        <v>47</v>
      </c>
      <c r="B50" s="32" t="s">
        <v>178</v>
      </c>
      <c r="C50" s="32" t="s">
        <v>163</v>
      </c>
      <c r="D50" s="32" t="s">
        <v>179</v>
      </c>
      <c r="E50" s="18">
        <v>45992</v>
      </c>
      <c r="F50" s="33" t="s">
        <v>180</v>
      </c>
      <c r="G50" s="34">
        <v>50</v>
      </c>
      <c r="H50" s="34"/>
      <c r="I50" s="34"/>
      <c r="J50" s="34">
        <v>50</v>
      </c>
      <c r="K50" s="34"/>
      <c r="L50" s="17" t="s">
        <v>24</v>
      </c>
      <c r="M50" s="46">
        <v>75.3333333333333</v>
      </c>
      <c r="N50" s="46">
        <v>113</v>
      </c>
      <c r="O50" s="17" t="s">
        <v>25</v>
      </c>
      <c r="P50" s="17" t="s">
        <v>26</v>
      </c>
      <c r="Q50" s="17" t="s">
        <v>27</v>
      </c>
    </row>
    <row r="51" s="3" customFormat="1" ht="33" customHeight="1" spans="1:17">
      <c r="A51" s="17">
        <v>48</v>
      </c>
      <c r="B51" s="17" t="s">
        <v>181</v>
      </c>
      <c r="C51" s="17" t="s">
        <v>182</v>
      </c>
      <c r="D51" s="17" t="s">
        <v>183</v>
      </c>
      <c r="E51" s="18">
        <v>45992</v>
      </c>
      <c r="F51" s="19" t="s">
        <v>184</v>
      </c>
      <c r="G51" s="17">
        <f t="shared" ref="G51:G57" si="0">SUM(H51:K51)</f>
        <v>840</v>
      </c>
      <c r="H51" s="22"/>
      <c r="I51" s="22">
        <v>840</v>
      </c>
      <c r="J51" s="22"/>
      <c r="K51" s="22"/>
      <c r="L51" s="22" t="s">
        <v>185</v>
      </c>
      <c r="M51" s="17" t="s">
        <v>186</v>
      </c>
      <c r="N51" s="17">
        <v>1508</v>
      </c>
      <c r="O51" s="22" t="s">
        <v>185</v>
      </c>
      <c r="P51" s="17" t="s">
        <v>26</v>
      </c>
      <c r="Q51" s="17" t="s">
        <v>27</v>
      </c>
    </row>
    <row r="52" s="3" customFormat="1" ht="36" spans="1:17">
      <c r="A52" s="17">
        <v>49</v>
      </c>
      <c r="B52" s="17" t="s">
        <v>187</v>
      </c>
      <c r="C52" s="17" t="s">
        <v>188</v>
      </c>
      <c r="D52" s="17" t="s">
        <v>183</v>
      </c>
      <c r="E52" s="18">
        <v>45839</v>
      </c>
      <c r="F52" s="19" t="s">
        <v>189</v>
      </c>
      <c r="G52" s="17">
        <f t="shared" si="0"/>
        <v>86.85</v>
      </c>
      <c r="H52" s="22"/>
      <c r="I52" s="22">
        <f>579*0.15</f>
        <v>86.85</v>
      </c>
      <c r="J52" s="22"/>
      <c r="K52" s="22"/>
      <c r="L52" s="22" t="s">
        <v>190</v>
      </c>
      <c r="M52" s="17" t="s">
        <v>186</v>
      </c>
      <c r="N52" s="17">
        <v>592</v>
      </c>
      <c r="O52" s="22" t="s">
        <v>191</v>
      </c>
      <c r="P52" s="17" t="s">
        <v>26</v>
      </c>
      <c r="Q52" s="17" t="s">
        <v>27</v>
      </c>
    </row>
    <row r="53" s="3" customFormat="1" ht="36" spans="1:17">
      <c r="A53" s="17">
        <v>50</v>
      </c>
      <c r="B53" s="17" t="s">
        <v>192</v>
      </c>
      <c r="C53" s="17" t="s">
        <v>188</v>
      </c>
      <c r="D53" s="17" t="s">
        <v>183</v>
      </c>
      <c r="E53" s="18">
        <v>45839</v>
      </c>
      <c r="F53" s="19" t="s">
        <v>189</v>
      </c>
      <c r="G53" s="17">
        <f t="shared" si="0"/>
        <v>90.15</v>
      </c>
      <c r="H53" s="22"/>
      <c r="I53" s="22">
        <f>177-I52</f>
        <v>90.15</v>
      </c>
      <c r="J53" s="22"/>
      <c r="K53" s="22"/>
      <c r="L53" s="22" t="s">
        <v>190</v>
      </c>
      <c r="M53" s="17" t="s">
        <v>186</v>
      </c>
      <c r="N53" s="17">
        <v>586</v>
      </c>
      <c r="O53" s="22" t="s">
        <v>191</v>
      </c>
      <c r="P53" s="17" t="s">
        <v>26</v>
      </c>
      <c r="Q53" s="17" t="s">
        <v>27</v>
      </c>
    </row>
    <row r="54" s="3" customFormat="1" ht="36" spans="1:17">
      <c r="A54" s="17">
        <v>51</v>
      </c>
      <c r="B54" s="17" t="s">
        <v>193</v>
      </c>
      <c r="C54" s="17" t="s">
        <v>188</v>
      </c>
      <c r="D54" s="17" t="s">
        <v>183</v>
      </c>
      <c r="E54" s="18">
        <v>45992</v>
      </c>
      <c r="F54" s="19" t="s">
        <v>194</v>
      </c>
      <c r="G54" s="17">
        <f t="shared" si="0"/>
        <v>34</v>
      </c>
      <c r="H54" s="22"/>
      <c r="I54" s="22">
        <v>34</v>
      </c>
      <c r="J54" s="22"/>
      <c r="K54" s="22"/>
      <c r="L54" s="17" t="s">
        <v>195</v>
      </c>
      <c r="M54" s="17" t="s">
        <v>186</v>
      </c>
      <c r="N54" s="17" t="s">
        <v>186</v>
      </c>
      <c r="O54" s="17" t="s">
        <v>196</v>
      </c>
      <c r="P54" s="17" t="s">
        <v>26</v>
      </c>
      <c r="Q54" s="17" t="s">
        <v>27</v>
      </c>
    </row>
    <row r="55" s="3" customFormat="1" ht="48" spans="1:17">
      <c r="A55" s="17">
        <v>52</v>
      </c>
      <c r="B55" s="17" t="s">
        <v>197</v>
      </c>
      <c r="C55" s="17" t="s">
        <v>101</v>
      </c>
      <c r="D55" s="17" t="s">
        <v>198</v>
      </c>
      <c r="E55" s="18">
        <v>45992</v>
      </c>
      <c r="F55" s="19" t="s">
        <v>199</v>
      </c>
      <c r="G55" s="17">
        <f t="shared" si="0"/>
        <v>30</v>
      </c>
      <c r="H55" s="22">
        <v>30</v>
      </c>
      <c r="I55" s="22"/>
      <c r="J55" s="22"/>
      <c r="K55" s="22"/>
      <c r="L55" s="22" t="s">
        <v>200</v>
      </c>
      <c r="M55" s="17" t="s">
        <v>186</v>
      </c>
      <c r="N55" s="17" t="s">
        <v>186</v>
      </c>
      <c r="O55" s="22" t="s">
        <v>200</v>
      </c>
      <c r="P55" s="17" t="s">
        <v>26</v>
      </c>
      <c r="Q55" s="17" t="s">
        <v>27</v>
      </c>
    </row>
    <row r="56" s="3" customFormat="1" ht="31" customHeight="1" spans="1:17">
      <c r="A56" s="17">
        <v>53</v>
      </c>
      <c r="B56" s="22" t="s">
        <v>201</v>
      </c>
      <c r="C56" s="17" t="s">
        <v>101</v>
      </c>
      <c r="D56" s="17" t="s">
        <v>202</v>
      </c>
      <c r="E56" s="18">
        <v>45992</v>
      </c>
      <c r="F56" s="19" t="s">
        <v>203</v>
      </c>
      <c r="G56" s="17">
        <f t="shared" si="0"/>
        <v>46</v>
      </c>
      <c r="H56" s="22">
        <v>46</v>
      </c>
      <c r="I56" s="22"/>
      <c r="J56" s="22"/>
      <c r="K56" s="22"/>
      <c r="L56" s="17" t="s">
        <v>200</v>
      </c>
      <c r="M56" s="46">
        <v>14</v>
      </c>
      <c r="N56" s="17">
        <v>21</v>
      </c>
      <c r="O56" s="17" t="s">
        <v>204</v>
      </c>
      <c r="P56" s="17" t="s">
        <v>26</v>
      </c>
      <c r="Q56" s="17" t="s">
        <v>27</v>
      </c>
    </row>
    <row r="57" s="3" customFormat="1" ht="68" customHeight="1" spans="1:17">
      <c r="A57" s="17">
        <v>54</v>
      </c>
      <c r="B57" s="22" t="s">
        <v>205</v>
      </c>
      <c r="C57" s="17" t="s">
        <v>132</v>
      </c>
      <c r="D57" s="17" t="s">
        <v>206</v>
      </c>
      <c r="E57" s="18">
        <v>45992</v>
      </c>
      <c r="F57" s="19" t="s">
        <v>207</v>
      </c>
      <c r="G57" s="17">
        <v>100</v>
      </c>
      <c r="H57" s="22"/>
      <c r="I57" s="22"/>
      <c r="J57" s="22">
        <v>100</v>
      </c>
      <c r="K57" s="22"/>
      <c r="L57" s="17" t="s">
        <v>24</v>
      </c>
      <c r="M57" s="46">
        <v>23.3333333333333</v>
      </c>
      <c r="N57" s="17">
        <v>35</v>
      </c>
      <c r="O57" s="17" t="s">
        <v>25</v>
      </c>
      <c r="P57" s="17" t="s">
        <v>26</v>
      </c>
      <c r="Q57" s="17" t="s">
        <v>27</v>
      </c>
    </row>
    <row r="58" s="3" customFormat="1" ht="120" spans="1:17">
      <c r="A58" s="17">
        <v>55</v>
      </c>
      <c r="B58" s="22" t="s">
        <v>208</v>
      </c>
      <c r="C58" s="17" t="s">
        <v>132</v>
      </c>
      <c r="D58" s="17" t="s">
        <v>209</v>
      </c>
      <c r="E58" s="18">
        <v>45992</v>
      </c>
      <c r="F58" s="19" t="s">
        <v>210</v>
      </c>
      <c r="G58" s="17">
        <v>100</v>
      </c>
      <c r="H58" s="22"/>
      <c r="I58" s="22"/>
      <c r="J58" s="22">
        <v>100</v>
      </c>
      <c r="K58" s="22"/>
      <c r="L58" s="17" t="s">
        <v>24</v>
      </c>
      <c r="M58" s="46">
        <v>132</v>
      </c>
      <c r="N58" s="17">
        <v>198</v>
      </c>
      <c r="O58" s="17" t="s">
        <v>25</v>
      </c>
      <c r="P58" s="17" t="s">
        <v>26</v>
      </c>
      <c r="Q58" s="17" t="s">
        <v>27</v>
      </c>
    </row>
    <row r="59" s="3" customFormat="1" ht="36" spans="1:17">
      <c r="A59" s="17">
        <v>56</v>
      </c>
      <c r="B59" s="22" t="s">
        <v>211</v>
      </c>
      <c r="C59" s="17" t="s">
        <v>21</v>
      </c>
      <c r="D59" s="17" t="s">
        <v>212</v>
      </c>
      <c r="E59" s="18">
        <v>45992</v>
      </c>
      <c r="F59" s="19" t="s">
        <v>213</v>
      </c>
      <c r="G59" s="17">
        <v>200</v>
      </c>
      <c r="H59" s="22"/>
      <c r="I59" s="22"/>
      <c r="J59" s="22">
        <v>200</v>
      </c>
      <c r="K59" s="22"/>
      <c r="L59" s="17" t="s">
        <v>24</v>
      </c>
      <c r="M59" s="46">
        <v>65.3333333333333</v>
      </c>
      <c r="N59" s="17">
        <v>98</v>
      </c>
      <c r="O59" s="17" t="s">
        <v>25</v>
      </c>
      <c r="P59" s="17" t="s">
        <v>26</v>
      </c>
      <c r="Q59" s="17" t="s">
        <v>27</v>
      </c>
    </row>
    <row r="60" s="3" customFormat="1" ht="31" customHeight="1" spans="1:17">
      <c r="A60" s="17">
        <v>57</v>
      </c>
      <c r="B60" s="22" t="s">
        <v>214</v>
      </c>
      <c r="C60" s="17" t="s">
        <v>183</v>
      </c>
      <c r="D60" s="17" t="s">
        <v>183</v>
      </c>
      <c r="E60" s="18">
        <v>45992</v>
      </c>
      <c r="F60" s="19" t="s">
        <v>215</v>
      </c>
      <c r="G60" s="17">
        <v>1475</v>
      </c>
      <c r="H60" s="22"/>
      <c r="I60" s="22"/>
      <c r="J60" s="22"/>
      <c r="K60" s="22">
        <v>1475</v>
      </c>
      <c r="L60" s="17" t="s">
        <v>216</v>
      </c>
      <c r="M60" s="17">
        <v>540</v>
      </c>
      <c r="N60" s="17">
        <v>976</v>
      </c>
      <c r="O60" s="17" t="s">
        <v>216</v>
      </c>
      <c r="P60" s="17" t="s">
        <v>26</v>
      </c>
      <c r="Q60" s="17" t="s">
        <v>27</v>
      </c>
    </row>
    <row r="61" s="31" customFormat="1" ht="31" customHeight="1" spans="1:17">
      <c r="A61" s="38" t="s">
        <v>13</v>
      </c>
      <c r="B61" s="39"/>
      <c r="C61" s="39"/>
      <c r="D61" s="39"/>
      <c r="E61" s="39"/>
      <c r="F61" s="40"/>
      <c r="G61" s="26">
        <f>SUM(G4:G60)</f>
        <v>8485</v>
      </c>
      <c r="H61" s="41">
        <f>SUM(H4:H60)</f>
        <v>76</v>
      </c>
      <c r="I61" s="41">
        <f>SUM(I4:I60)</f>
        <v>4434</v>
      </c>
      <c r="J61" s="41">
        <f>SUM(J4:J60)</f>
        <v>2500</v>
      </c>
      <c r="K61" s="41">
        <f>SUM(K4:K60)</f>
        <v>1475</v>
      </c>
      <c r="L61" s="26"/>
      <c r="M61" s="26"/>
      <c r="N61" s="26"/>
      <c r="O61" s="26"/>
      <c r="P61" s="51"/>
      <c r="Q61" s="51"/>
    </row>
  </sheetData>
  <autoFilter xmlns:etc="http://www.wps.cn/officeDocument/2017/etCustomData" ref="A3:O61" etc:filterBottomFollowUsedRange="0">
    <extLst/>
  </autoFilter>
  <mergeCells count="14">
    <mergeCell ref="A1:N1"/>
    <mergeCell ref="G2:K2"/>
    <mergeCell ref="M2:N2"/>
    <mergeCell ref="A61:F61"/>
    <mergeCell ref="A2:A3"/>
    <mergeCell ref="B2:B3"/>
    <mergeCell ref="C2:C3"/>
    <mergeCell ref="D2:D3"/>
    <mergeCell ref="E2:E3"/>
    <mergeCell ref="F2:F3"/>
    <mergeCell ref="L2:L3"/>
    <mergeCell ref="O2:O3"/>
    <mergeCell ref="P2:P3"/>
    <mergeCell ref="Q2:Q3"/>
  </mergeCells>
  <pageMargins left="0.393055555555556" right="0.393055555555556" top="0.786805555555556" bottom="0.747916666666667" header="0.511805555555556" footer="0.511805555555556"/>
  <pageSetup paperSize="9" scale="56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2"/>
  <sheetViews>
    <sheetView workbookViewId="0">
      <pane ySplit="4" topLeftCell="A41" activePane="bottomLeft" state="frozen"/>
      <selection/>
      <selection pane="bottomLeft" activeCell="C51" sqref="C51"/>
    </sheetView>
  </sheetViews>
  <sheetFormatPr defaultColWidth="9" defaultRowHeight="12"/>
  <cols>
    <col min="1" max="1" width="6.375" style="4" customWidth="1"/>
    <col min="2" max="2" width="12.25" style="4" customWidth="1"/>
    <col min="3" max="3" width="16.125" style="3" customWidth="1"/>
    <col min="4" max="4" width="9.45" style="4" customWidth="1"/>
    <col min="5" max="5" width="11.75" style="5" customWidth="1"/>
    <col min="6" max="6" width="7.625" style="3" customWidth="1"/>
    <col min="7" max="7" width="40.25" style="6" customWidth="1"/>
    <col min="8" max="8" width="11.125" style="4" customWidth="1"/>
    <col min="9" max="9" width="7.875" style="7" customWidth="1"/>
    <col min="10" max="10" width="10.375" style="4" customWidth="1"/>
    <col min="11" max="14" width="8.875" style="4" customWidth="1"/>
    <col min="15" max="15" width="29.25" style="3" customWidth="1"/>
    <col min="16" max="16" width="28.75" style="3" customWidth="1"/>
    <col min="17" max="17" width="9.25" style="4" customWidth="1"/>
    <col min="18" max="18" width="13" style="4" customWidth="1"/>
    <col min="19" max="16384" width="9" style="2"/>
  </cols>
  <sheetData>
    <row r="1" ht="24" spans="1:18">
      <c r="A1" s="8" t="s">
        <v>217</v>
      </c>
      <c r="B1" s="8"/>
      <c r="C1" s="8"/>
      <c r="D1" s="9"/>
      <c r="E1" s="10"/>
      <c r="F1" s="8"/>
      <c r="G1" s="8"/>
      <c r="H1" s="9"/>
      <c r="I1" s="9"/>
      <c r="J1" s="8"/>
      <c r="K1" s="8"/>
      <c r="L1" s="8"/>
      <c r="M1" s="8"/>
      <c r="N1" s="8"/>
      <c r="O1" s="8"/>
      <c r="P1" s="8"/>
      <c r="Q1" s="8"/>
      <c r="R1" s="8"/>
    </row>
    <row r="2" ht="13.5" spans="1:16">
      <c r="A2" s="11"/>
      <c r="B2" s="11"/>
      <c r="C2" s="9"/>
      <c r="D2" s="9"/>
      <c r="E2" s="10"/>
      <c r="F2" s="9"/>
      <c r="G2" s="12"/>
      <c r="H2" s="9"/>
      <c r="I2" s="24"/>
      <c r="K2" s="9"/>
      <c r="L2" s="9"/>
      <c r="M2" s="9"/>
      <c r="N2" s="9"/>
      <c r="O2" s="25"/>
      <c r="P2" s="25"/>
    </row>
    <row r="3" s="1" customFormat="1" spans="1:18">
      <c r="A3" s="13" t="s">
        <v>1</v>
      </c>
      <c r="B3" s="13" t="s">
        <v>218</v>
      </c>
      <c r="C3" s="13" t="s">
        <v>2</v>
      </c>
      <c r="D3" s="13" t="s">
        <v>4</v>
      </c>
      <c r="E3" s="14" t="s">
        <v>5</v>
      </c>
      <c r="F3" s="13" t="s">
        <v>219</v>
      </c>
      <c r="G3" s="13" t="s">
        <v>220</v>
      </c>
      <c r="H3" s="13" t="s">
        <v>221</v>
      </c>
      <c r="I3" s="26" t="s">
        <v>222</v>
      </c>
      <c r="J3" s="26" t="s">
        <v>223</v>
      </c>
      <c r="K3" s="26"/>
      <c r="L3" s="26"/>
      <c r="M3" s="26"/>
      <c r="N3" s="26"/>
      <c r="O3" s="13" t="s">
        <v>10</v>
      </c>
      <c r="P3" s="13" t="s">
        <v>8</v>
      </c>
      <c r="Q3" s="13" t="s">
        <v>224</v>
      </c>
      <c r="R3" s="30"/>
    </row>
    <row r="4" s="1" customFormat="1" ht="34" customHeight="1" spans="1:18">
      <c r="A4" s="15"/>
      <c r="B4" s="15"/>
      <c r="C4" s="15"/>
      <c r="D4" s="15"/>
      <c r="E4" s="16"/>
      <c r="F4" s="15"/>
      <c r="G4" s="15"/>
      <c r="H4" s="15"/>
      <c r="I4" s="26"/>
      <c r="J4" s="26" t="s">
        <v>225</v>
      </c>
      <c r="K4" s="26" t="s">
        <v>14</v>
      </c>
      <c r="L4" s="26" t="s">
        <v>15</v>
      </c>
      <c r="M4" s="26" t="s">
        <v>16</v>
      </c>
      <c r="N4" s="26" t="s">
        <v>17</v>
      </c>
      <c r="O4" s="15"/>
      <c r="P4" s="15"/>
      <c r="Q4" s="15"/>
      <c r="R4" s="26" t="s">
        <v>226</v>
      </c>
    </row>
    <row r="5" s="2" customFormat="1" ht="168" spans="1:18">
      <c r="A5" s="17">
        <v>1</v>
      </c>
      <c r="B5" s="17" t="s">
        <v>21</v>
      </c>
      <c r="C5" s="17" t="s">
        <v>227</v>
      </c>
      <c r="D5" s="17" t="s">
        <v>228</v>
      </c>
      <c r="E5" s="18">
        <v>45536</v>
      </c>
      <c r="F5" s="17" t="s">
        <v>229</v>
      </c>
      <c r="G5" s="19" t="s">
        <v>230</v>
      </c>
      <c r="H5" s="17" t="s">
        <v>21</v>
      </c>
      <c r="I5" s="17" t="s">
        <v>231</v>
      </c>
      <c r="J5" s="17">
        <f t="shared" ref="J5:J52" si="0">SUM(K5:N5)</f>
        <v>40</v>
      </c>
      <c r="K5" s="22"/>
      <c r="L5" s="22"/>
      <c r="M5" s="22">
        <v>40</v>
      </c>
      <c r="N5" s="22"/>
      <c r="O5" s="17" t="s">
        <v>25</v>
      </c>
      <c r="P5" s="17" t="s">
        <v>24</v>
      </c>
      <c r="Q5" s="17">
        <v>3348</v>
      </c>
      <c r="R5" s="17">
        <v>120</v>
      </c>
    </row>
    <row r="6" s="2" customFormat="1" ht="36" spans="1:18">
      <c r="A6" s="17">
        <v>2</v>
      </c>
      <c r="B6" s="17" t="s">
        <v>35</v>
      </c>
      <c r="C6" s="17" t="s">
        <v>232</v>
      </c>
      <c r="D6" s="17" t="s">
        <v>233</v>
      </c>
      <c r="E6" s="18">
        <v>45536</v>
      </c>
      <c r="F6" s="17" t="s">
        <v>229</v>
      </c>
      <c r="G6" s="19" t="s">
        <v>234</v>
      </c>
      <c r="H6" s="17" t="s">
        <v>35</v>
      </c>
      <c r="I6" s="17" t="s">
        <v>235</v>
      </c>
      <c r="J6" s="17">
        <f t="shared" si="0"/>
        <v>220</v>
      </c>
      <c r="K6" s="22"/>
      <c r="L6" s="22">
        <v>220</v>
      </c>
      <c r="M6" s="22"/>
      <c r="N6" s="22"/>
      <c r="O6" s="17" t="s">
        <v>25</v>
      </c>
      <c r="P6" s="17" t="s">
        <v>24</v>
      </c>
      <c r="Q6" s="17">
        <v>7135</v>
      </c>
      <c r="R6" s="17">
        <v>193</v>
      </c>
    </row>
    <row r="7" s="2" customFormat="1" ht="36" spans="1:18">
      <c r="A7" s="17">
        <v>3</v>
      </c>
      <c r="B7" s="17" t="s">
        <v>35</v>
      </c>
      <c r="C7" s="17" t="s">
        <v>236</v>
      </c>
      <c r="D7" s="17" t="s">
        <v>237</v>
      </c>
      <c r="E7" s="18">
        <v>45536</v>
      </c>
      <c r="F7" s="17" t="s">
        <v>229</v>
      </c>
      <c r="G7" s="19" t="s">
        <v>238</v>
      </c>
      <c r="H7" s="17" t="s">
        <v>35</v>
      </c>
      <c r="I7" s="17" t="s">
        <v>235</v>
      </c>
      <c r="J7" s="17">
        <f t="shared" si="0"/>
        <v>60</v>
      </c>
      <c r="K7" s="22"/>
      <c r="L7" s="22"/>
      <c r="M7" s="4">
        <v>60</v>
      </c>
      <c r="N7" s="22"/>
      <c r="O7" s="17" t="s">
        <v>25</v>
      </c>
      <c r="P7" s="17" t="s">
        <v>24</v>
      </c>
      <c r="Q7" s="17">
        <v>5574</v>
      </c>
      <c r="R7" s="17">
        <v>309</v>
      </c>
    </row>
    <row r="8" s="2" customFormat="1" ht="48" spans="1:18">
      <c r="A8" s="17">
        <v>4</v>
      </c>
      <c r="B8" s="17" t="s">
        <v>35</v>
      </c>
      <c r="C8" s="17" t="s">
        <v>239</v>
      </c>
      <c r="D8" s="17" t="s">
        <v>35</v>
      </c>
      <c r="E8" s="18">
        <v>45566</v>
      </c>
      <c r="F8" s="17" t="s">
        <v>240</v>
      </c>
      <c r="G8" s="19" t="s">
        <v>241</v>
      </c>
      <c r="H8" s="17" t="s">
        <v>35</v>
      </c>
      <c r="I8" s="17" t="s">
        <v>235</v>
      </c>
      <c r="J8" s="17">
        <f t="shared" si="0"/>
        <v>100</v>
      </c>
      <c r="K8" s="22"/>
      <c r="L8" s="22">
        <v>80</v>
      </c>
      <c r="M8" s="22">
        <v>20</v>
      </c>
      <c r="N8" s="22"/>
      <c r="O8" s="22" t="s">
        <v>242</v>
      </c>
      <c r="P8" s="22" t="s">
        <v>243</v>
      </c>
      <c r="Q8" s="17">
        <v>7957</v>
      </c>
      <c r="R8" s="17">
        <v>235</v>
      </c>
    </row>
    <row r="9" s="2" customFormat="1" ht="48" spans="1:18">
      <c r="A9" s="17">
        <v>5</v>
      </c>
      <c r="B9" s="17" t="s">
        <v>35</v>
      </c>
      <c r="C9" s="17" t="s">
        <v>244</v>
      </c>
      <c r="D9" s="17" t="s">
        <v>245</v>
      </c>
      <c r="E9" s="18">
        <v>45566</v>
      </c>
      <c r="F9" s="17" t="s">
        <v>240</v>
      </c>
      <c r="G9" s="19" t="s">
        <v>246</v>
      </c>
      <c r="H9" s="17" t="s">
        <v>35</v>
      </c>
      <c r="I9" s="17" t="s">
        <v>235</v>
      </c>
      <c r="J9" s="17">
        <f t="shared" si="0"/>
        <v>100</v>
      </c>
      <c r="K9" s="22"/>
      <c r="L9" s="22">
        <v>100</v>
      </c>
      <c r="M9" s="22"/>
      <c r="N9" s="22"/>
      <c r="O9" s="22" t="s">
        <v>42</v>
      </c>
      <c r="P9" s="22" t="s">
        <v>243</v>
      </c>
      <c r="Q9" s="17">
        <v>578</v>
      </c>
      <c r="R9" s="17">
        <v>73</v>
      </c>
    </row>
    <row r="10" s="2" customFormat="1" ht="36" spans="1:18">
      <c r="A10" s="17">
        <v>6</v>
      </c>
      <c r="B10" s="17" t="s">
        <v>56</v>
      </c>
      <c r="C10" s="17" t="s">
        <v>247</v>
      </c>
      <c r="D10" s="17" t="s">
        <v>248</v>
      </c>
      <c r="E10" s="18">
        <v>45536</v>
      </c>
      <c r="F10" s="17" t="s">
        <v>229</v>
      </c>
      <c r="G10" s="19" t="s">
        <v>249</v>
      </c>
      <c r="H10" s="17" t="s">
        <v>250</v>
      </c>
      <c r="I10" s="17" t="s">
        <v>251</v>
      </c>
      <c r="J10" s="17">
        <f t="shared" si="0"/>
        <v>40</v>
      </c>
      <c r="K10" s="22"/>
      <c r="L10" s="22"/>
      <c r="M10" s="22">
        <v>40</v>
      </c>
      <c r="N10" s="22"/>
      <c r="O10" s="17" t="s">
        <v>25</v>
      </c>
      <c r="P10" s="17" t="s">
        <v>24</v>
      </c>
      <c r="Q10" s="17">
        <v>2726</v>
      </c>
      <c r="R10" s="17">
        <v>27</v>
      </c>
    </row>
    <row r="11" s="2" customFormat="1" ht="108" spans="1:18">
      <c r="A11" s="17">
        <v>7</v>
      </c>
      <c r="B11" s="17" t="s">
        <v>63</v>
      </c>
      <c r="C11" s="17" t="s">
        <v>252</v>
      </c>
      <c r="D11" s="17" t="s">
        <v>64</v>
      </c>
      <c r="E11" s="18">
        <v>45536</v>
      </c>
      <c r="F11" s="17" t="s">
        <v>240</v>
      </c>
      <c r="G11" s="19" t="s">
        <v>253</v>
      </c>
      <c r="H11" s="17" t="s">
        <v>63</v>
      </c>
      <c r="I11" s="17" t="s">
        <v>254</v>
      </c>
      <c r="J11" s="17">
        <f t="shared" si="0"/>
        <v>260</v>
      </c>
      <c r="K11" s="22"/>
      <c r="L11" s="22">
        <v>260</v>
      </c>
      <c r="M11" s="22"/>
      <c r="N11" s="22"/>
      <c r="O11" s="22" t="s">
        <v>42</v>
      </c>
      <c r="P11" s="22" t="s">
        <v>255</v>
      </c>
      <c r="Q11" s="17">
        <v>16796</v>
      </c>
      <c r="R11" s="17">
        <v>299</v>
      </c>
    </row>
    <row r="12" s="2" customFormat="1" ht="36" spans="1:18">
      <c r="A12" s="17">
        <v>8</v>
      </c>
      <c r="B12" s="17" t="s">
        <v>63</v>
      </c>
      <c r="C12" s="17" t="s">
        <v>256</v>
      </c>
      <c r="D12" s="17" t="s">
        <v>257</v>
      </c>
      <c r="E12" s="18">
        <v>45536</v>
      </c>
      <c r="F12" s="17" t="s">
        <v>229</v>
      </c>
      <c r="G12" s="19" t="s">
        <v>258</v>
      </c>
      <c r="H12" s="17" t="s">
        <v>63</v>
      </c>
      <c r="I12" s="17" t="s">
        <v>254</v>
      </c>
      <c r="J12" s="17">
        <f t="shared" si="0"/>
        <v>40</v>
      </c>
      <c r="K12" s="22"/>
      <c r="L12" s="27"/>
      <c r="M12" s="22">
        <v>40</v>
      </c>
      <c r="N12" s="22"/>
      <c r="O12" s="17" t="s">
        <v>25</v>
      </c>
      <c r="P12" s="17" t="s">
        <v>24</v>
      </c>
      <c r="Q12" s="17">
        <v>3247</v>
      </c>
      <c r="R12" s="17">
        <v>55</v>
      </c>
    </row>
    <row r="13" s="2" customFormat="1" ht="216" spans="1:18">
      <c r="A13" s="17">
        <v>9</v>
      </c>
      <c r="B13" s="17" t="s">
        <v>63</v>
      </c>
      <c r="C13" s="17" t="s">
        <v>259</v>
      </c>
      <c r="D13" s="17" t="s">
        <v>75</v>
      </c>
      <c r="E13" s="18">
        <v>45536</v>
      </c>
      <c r="F13" s="17" t="s">
        <v>229</v>
      </c>
      <c r="G13" s="19" t="s">
        <v>260</v>
      </c>
      <c r="H13" s="17" t="s">
        <v>63</v>
      </c>
      <c r="I13" s="17" t="s">
        <v>254</v>
      </c>
      <c r="J13" s="17">
        <f t="shared" si="0"/>
        <v>240</v>
      </c>
      <c r="K13" s="22"/>
      <c r="L13" s="22">
        <v>240</v>
      </c>
      <c r="M13" s="22"/>
      <c r="N13" s="22"/>
      <c r="O13" s="17" t="s">
        <v>25</v>
      </c>
      <c r="P13" s="17" t="s">
        <v>24</v>
      </c>
      <c r="Q13" s="17">
        <v>16796</v>
      </c>
      <c r="R13" s="17">
        <v>299</v>
      </c>
    </row>
    <row r="14" s="2" customFormat="1" ht="36" spans="1:18">
      <c r="A14" s="17">
        <v>10</v>
      </c>
      <c r="B14" s="17" t="s">
        <v>63</v>
      </c>
      <c r="C14" s="17" t="s">
        <v>261</v>
      </c>
      <c r="D14" s="17" t="s">
        <v>262</v>
      </c>
      <c r="E14" s="18">
        <v>45536</v>
      </c>
      <c r="F14" s="17" t="s">
        <v>229</v>
      </c>
      <c r="G14" s="20" t="s">
        <v>263</v>
      </c>
      <c r="H14" s="17" t="s">
        <v>63</v>
      </c>
      <c r="I14" s="17" t="s">
        <v>254</v>
      </c>
      <c r="J14" s="17">
        <f t="shared" si="0"/>
        <v>20</v>
      </c>
      <c r="K14" s="22"/>
      <c r="L14" s="22"/>
      <c r="M14" s="22">
        <v>20</v>
      </c>
      <c r="N14" s="22"/>
      <c r="O14" s="17" t="s">
        <v>25</v>
      </c>
      <c r="P14" s="17" t="s">
        <v>24</v>
      </c>
      <c r="Q14" s="17">
        <v>2541</v>
      </c>
      <c r="R14" s="17">
        <v>28</v>
      </c>
    </row>
    <row r="15" s="2" customFormat="1" ht="36" spans="1:18">
      <c r="A15" s="17">
        <v>11</v>
      </c>
      <c r="B15" s="17" t="s">
        <v>78</v>
      </c>
      <c r="C15" s="17" t="s">
        <v>264</v>
      </c>
      <c r="D15" s="17" t="s">
        <v>265</v>
      </c>
      <c r="E15" s="18">
        <v>45536</v>
      </c>
      <c r="F15" s="17" t="s">
        <v>229</v>
      </c>
      <c r="G15" s="21" t="s">
        <v>266</v>
      </c>
      <c r="H15" s="17" t="s">
        <v>78</v>
      </c>
      <c r="I15" s="17" t="s">
        <v>267</v>
      </c>
      <c r="J15" s="17">
        <f t="shared" si="0"/>
        <v>40</v>
      </c>
      <c r="K15" s="22"/>
      <c r="L15" s="22"/>
      <c r="M15" s="22">
        <v>40</v>
      </c>
      <c r="N15" s="22"/>
      <c r="O15" s="17" t="s">
        <v>25</v>
      </c>
      <c r="P15" s="17" t="s">
        <v>24</v>
      </c>
      <c r="Q15" s="17">
        <v>3091</v>
      </c>
      <c r="R15" s="17">
        <v>80</v>
      </c>
    </row>
    <row r="16" s="2" customFormat="1" ht="252" spans="1:18">
      <c r="A16" s="17">
        <v>12</v>
      </c>
      <c r="B16" s="17" t="s">
        <v>85</v>
      </c>
      <c r="C16" s="17" t="s">
        <v>268</v>
      </c>
      <c r="D16" s="17" t="s">
        <v>269</v>
      </c>
      <c r="E16" s="18">
        <v>45536</v>
      </c>
      <c r="F16" s="17" t="s">
        <v>229</v>
      </c>
      <c r="G16" s="20" t="s">
        <v>270</v>
      </c>
      <c r="H16" s="17" t="s">
        <v>85</v>
      </c>
      <c r="I16" s="17" t="s">
        <v>271</v>
      </c>
      <c r="J16" s="17">
        <f t="shared" si="0"/>
        <v>40</v>
      </c>
      <c r="K16" s="22"/>
      <c r="L16" s="22"/>
      <c r="M16" s="22">
        <v>40</v>
      </c>
      <c r="N16" s="22"/>
      <c r="O16" s="17" t="s">
        <v>25</v>
      </c>
      <c r="P16" s="17" t="s">
        <v>24</v>
      </c>
      <c r="Q16" s="17">
        <v>4277</v>
      </c>
      <c r="R16" s="17">
        <v>132</v>
      </c>
    </row>
    <row r="17" s="2" customFormat="1" ht="60" spans="1:18">
      <c r="A17" s="17">
        <v>13</v>
      </c>
      <c r="B17" s="17" t="s">
        <v>93</v>
      </c>
      <c r="C17" s="17" t="s">
        <v>272</v>
      </c>
      <c r="D17" s="17" t="s">
        <v>273</v>
      </c>
      <c r="E17" s="18">
        <v>45536</v>
      </c>
      <c r="F17" s="17" t="s">
        <v>229</v>
      </c>
      <c r="G17" s="19" t="s">
        <v>274</v>
      </c>
      <c r="H17" s="17" t="s">
        <v>275</v>
      </c>
      <c r="I17" s="17" t="s">
        <v>276</v>
      </c>
      <c r="J17" s="17">
        <f t="shared" si="0"/>
        <v>190</v>
      </c>
      <c r="K17" s="22"/>
      <c r="L17" s="22"/>
      <c r="M17" s="22">
        <v>190</v>
      </c>
      <c r="N17" s="22"/>
      <c r="O17" s="17" t="s">
        <v>25</v>
      </c>
      <c r="P17" s="17" t="s">
        <v>24</v>
      </c>
      <c r="Q17" s="17">
        <v>2056</v>
      </c>
      <c r="R17" s="17">
        <v>106</v>
      </c>
    </row>
    <row r="18" s="2" customFormat="1" ht="48" spans="1:18">
      <c r="A18" s="17">
        <v>14</v>
      </c>
      <c r="B18" s="17" t="s">
        <v>93</v>
      </c>
      <c r="C18" s="17" t="s">
        <v>277</v>
      </c>
      <c r="D18" s="17" t="s">
        <v>94</v>
      </c>
      <c r="E18" s="18">
        <v>45536</v>
      </c>
      <c r="F18" s="17" t="s">
        <v>229</v>
      </c>
      <c r="G18" s="19" t="s">
        <v>278</v>
      </c>
      <c r="H18" s="17" t="s">
        <v>275</v>
      </c>
      <c r="I18" s="17" t="s">
        <v>276</v>
      </c>
      <c r="J18" s="17">
        <f t="shared" si="0"/>
        <v>80</v>
      </c>
      <c r="K18" s="22"/>
      <c r="L18" s="22">
        <v>70</v>
      </c>
      <c r="M18" s="22">
        <v>10</v>
      </c>
      <c r="N18" s="22"/>
      <c r="O18" s="17" t="s">
        <v>25</v>
      </c>
      <c r="P18" s="17" t="s">
        <v>24</v>
      </c>
      <c r="Q18" s="17">
        <v>1007</v>
      </c>
      <c r="R18" s="17">
        <v>49</v>
      </c>
    </row>
    <row r="19" s="2" customFormat="1" ht="48" spans="1:18">
      <c r="A19" s="17">
        <v>15</v>
      </c>
      <c r="B19" s="17" t="s">
        <v>93</v>
      </c>
      <c r="C19" s="17" t="s">
        <v>279</v>
      </c>
      <c r="D19" s="17" t="s">
        <v>94</v>
      </c>
      <c r="E19" s="18">
        <v>45597</v>
      </c>
      <c r="F19" s="17" t="s">
        <v>240</v>
      </c>
      <c r="G19" s="19" t="s">
        <v>280</v>
      </c>
      <c r="H19" s="17" t="s">
        <v>275</v>
      </c>
      <c r="I19" s="17" t="s">
        <v>276</v>
      </c>
      <c r="J19" s="17">
        <f t="shared" si="0"/>
        <v>60</v>
      </c>
      <c r="K19" s="22"/>
      <c r="L19" s="22">
        <v>60</v>
      </c>
      <c r="M19" s="22"/>
      <c r="N19" s="22"/>
      <c r="O19" s="22" t="s">
        <v>42</v>
      </c>
      <c r="P19" s="22" t="s">
        <v>281</v>
      </c>
      <c r="Q19" s="17">
        <v>1535</v>
      </c>
      <c r="R19" s="17">
        <v>64</v>
      </c>
    </row>
    <row r="20" s="2" customFormat="1" ht="84" spans="1:18">
      <c r="A20" s="17">
        <v>16</v>
      </c>
      <c r="B20" s="17" t="s">
        <v>93</v>
      </c>
      <c r="C20" s="17" t="s">
        <v>282</v>
      </c>
      <c r="D20" s="17" t="s">
        <v>283</v>
      </c>
      <c r="E20" s="18">
        <v>45536</v>
      </c>
      <c r="F20" s="17" t="s">
        <v>229</v>
      </c>
      <c r="G20" s="19" t="s">
        <v>284</v>
      </c>
      <c r="H20" s="17" t="s">
        <v>275</v>
      </c>
      <c r="I20" s="17" t="s">
        <v>276</v>
      </c>
      <c r="J20" s="17">
        <f t="shared" si="0"/>
        <v>80</v>
      </c>
      <c r="K20" s="17"/>
      <c r="L20" s="17">
        <v>70</v>
      </c>
      <c r="M20" s="17">
        <v>10</v>
      </c>
      <c r="N20" s="17"/>
      <c r="O20" s="17" t="s">
        <v>25</v>
      </c>
      <c r="P20" s="17" t="s">
        <v>24</v>
      </c>
      <c r="Q20" s="27">
        <v>528</v>
      </c>
      <c r="R20" s="27">
        <v>15</v>
      </c>
    </row>
    <row r="21" s="2" customFormat="1" ht="96" spans="1:18">
      <c r="A21" s="17">
        <v>17</v>
      </c>
      <c r="B21" s="17" t="s">
        <v>93</v>
      </c>
      <c r="C21" s="17" t="s">
        <v>285</v>
      </c>
      <c r="D21" s="17" t="s">
        <v>286</v>
      </c>
      <c r="E21" s="18">
        <v>45536</v>
      </c>
      <c r="F21" s="17" t="s">
        <v>229</v>
      </c>
      <c r="G21" s="19" t="s">
        <v>287</v>
      </c>
      <c r="H21" s="17" t="s">
        <v>275</v>
      </c>
      <c r="I21" s="17" t="s">
        <v>276</v>
      </c>
      <c r="J21" s="17">
        <f t="shared" si="0"/>
        <v>110</v>
      </c>
      <c r="K21" s="17"/>
      <c r="L21" s="17">
        <v>100</v>
      </c>
      <c r="M21" s="17">
        <v>10</v>
      </c>
      <c r="N21" s="17"/>
      <c r="O21" s="17" t="s">
        <v>25</v>
      </c>
      <c r="P21" s="17" t="s">
        <v>24</v>
      </c>
      <c r="Q21" s="17">
        <v>500</v>
      </c>
      <c r="R21" s="17">
        <v>7</v>
      </c>
    </row>
    <row r="22" s="2" customFormat="1" ht="72" spans="1:18">
      <c r="A22" s="17">
        <v>18</v>
      </c>
      <c r="B22" s="17" t="s">
        <v>93</v>
      </c>
      <c r="C22" s="17" t="s">
        <v>288</v>
      </c>
      <c r="D22" s="17" t="s">
        <v>273</v>
      </c>
      <c r="E22" s="18">
        <v>45627</v>
      </c>
      <c r="F22" s="17" t="s">
        <v>240</v>
      </c>
      <c r="G22" s="19" t="s">
        <v>289</v>
      </c>
      <c r="H22" s="17" t="s">
        <v>275</v>
      </c>
      <c r="I22" s="17" t="s">
        <v>276</v>
      </c>
      <c r="J22" s="17">
        <f t="shared" si="0"/>
        <v>380</v>
      </c>
      <c r="K22" s="22"/>
      <c r="L22" s="22">
        <v>100</v>
      </c>
      <c r="M22" s="22">
        <v>280</v>
      </c>
      <c r="N22" s="22"/>
      <c r="O22" s="22" t="s">
        <v>42</v>
      </c>
      <c r="P22" s="22" t="s">
        <v>290</v>
      </c>
      <c r="Q22" s="17">
        <v>4091</v>
      </c>
      <c r="R22" s="17">
        <v>177</v>
      </c>
    </row>
    <row r="23" s="2" customFormat="1" ht="192" spans="1:18">
      <c r="A23" s="17">
        <v>19</v>
      </c>
      <c r="B23" s="17" t="s">
        <v>93</v>
      </c>
      <c r="C23" s="17" t="s">
        <v>291</v>
      </c>
      <c r="D23" s="17" t="s">
        <v>292</v>
      </c>
      <c r="E23" s="18">
        <v>45536</v>
      </c>
      <c r="F23" s="17" t="s">
        <v>229</v>
      </c>
      <c r="G23" s="19" t="s">
        <v>293</v>
      </c>
      <c r="H23" s="17" t="s">
        <v>275</v>
      </c>
      <c r="I23" s="17" t="s">
        <v>276</v>
      </c>
      <c r="J23" s="17">
        <f t="shared" si="0"/>
        <v>60</v>
      </c>
      <c r="K23" s="22"/>
      <c r="L23" s="22"/>
      <c r="M23" s="22">
        <v>60</v>
      </c>
      <c r="N23" s="22"/>
      <c r="O23" s="17" t="s">
        <v>25</v>
      </c>
      <c r="P23" s="17" t="s">
        <v>24</v>
      </c>
      <c r="Q23" s="17">
        <v>2581</v>
      </c>
      <c r="R23" s="17">
        <v>143</v>
      </c>
    </row>
    <row r="24" s="2" customFormat="1" ht="96" spans="1:18">
      <c r="A24" s="17">
        <v>20</v>
      </c>
      <c r="B24" s="17" t="s">
        <v>101</v>
      </c>
      <c r="C24" s="17" t="s">
        <v>294</v>
      </c>
      <c r="D24" s="17" t="s">
        <v>295</v>
      </c>
      <c r="E24" s="18">
        <v>45536</v>
      </c>
      <c r="F24" s="17" t="s">
        <v>229</v>
      </c>
      <c r="G24" s="19" t="s">
        <v>296</v>
      </c>
      <c r="H24" s="17" t="s">
        <v>101</v>
      </c>
      <c r="I24" s="17" t="s">
        <v>297</v>
      </c>
      <c r="J24" s="17">
        <f t="shared" si="0"/>
        <v>159</v>
      </c>
      <c r="K24" s="22"/>
      <c r="L24" s="22">
        <v>159</v>
      </c>
      <c r="M24" s="22"/>
      <c r="N24" s="22"/>
      <c r="O24" s="17" t="s">
        <v>25</v>
      </c>
      <c r="P24" s="17" t="s">
        <v>24</v>
      </c>
      <c r="Q24" s="17">
        <v>1210</v>
      </c>
      <c r="R24" s="17">
        <v>54</v>
      </c>
    </row>
    <row r="25" s="2" customFormat="1" ht="96" spans="1:18">
      <c r="A25" s="17">
        <v>21</v>
      </c>
      <c r="B25" s="17" t="s">
        <v>101</v>
      </c>
      <c r="C25" s="17" t="s">
        <v>298</v>
      </c>
      <c r="D25" s="17" t="s">
        <v>299</v>
      </c>
      <c r="E25" s="18">
        <v>45536</v>
      </c>
      <c r="F25" s="17" t="s">
        <v>229</v>
      </c>
      <c r="G25" s="19" t="s">
        <v>300</v>
      </c>
      <c r="H25" s="17" t="s">
        <v>101</v>
      </c>
      <c r="I25" s="17" t="s">
        <v>297</v>
      </c>
      <c r="J25" s="17">
        <f t="shared" si="0"/>
        <v>267</v>
      </c>
      <c r="K25" s="22"/>
      <c r="L25" s="22">
        <v>267</v>
      </c>
      <c r="M25" s="22"/>
      <c r="N25" s="22"/>
      <c r="O25" s="17" t="s">
        <v>25</v>
      </c>
      <c r="P25" s="17" t="s">
        <v>24</v>
      </c>
      <c r="Q25" s="17">
        <v>1210</v>
      </c>
      <c r="R25" s="17">
        <v>54</v>
      </c>
    </row>
    <row r="26" s="2" customFormat="1" ht="72" spans="1:18">
      <c r="A26" s="17">
        <v>22</v>
      </c>
      <c r="B26" s="17" t="s">
        <v>101</v>
      </c>
      <c r="C26" s="17" t="s">
        <v>301</v>
      </c>
      <c r="D26" s="17" t="s">
        <v>302</v>
      </c>
      <c r="E26" s="18">
        <v>45536</v>
      </c>
      <c r="F26" s="17" t="s">
        <v>229</v>
      </c>
      <c r="G26" s="19" t="s">
        <v>303</v>
      </c>
      <c r="H26" s="17" t="s">
        <v>101</v>
      </c>
      <c r="I26" s="17" t="s">
        <v>297</v>
      </c>
      <c r="J26" s="17">
        <f t="shared" si="0"/>
        <v>323</v>
      </c>
      <c r="K26" s="22"/>
      <c r="L26" s="22">
        <v>323</v>
      </c>
      <c r="M26" s="22"/>
      <c r="N26" s="22"/>
      <c r="O26" s="17" t="s">
        <v>25</v>
      </c>
      <c r="P26" s="17" t="s">
        <v>24</v>
      </c>
      <c r="Q26" s="17">
        <v>1210</v>
      </c>
      <c r="R26" s="17">
        <v>54</v>
      </c>
    </row>
    <row r="27" s="2" customFormat="1" ht="72" spans="1:18">
      <c r="A27" s="17">
        <v>23</v>
      </c>
      <c r="B27" s="17" t="s">
        <v>101</v>
      </c>
      <c r="C27" s="17" t="s">
        <v>304</v>
      </c>
      <c r="D27" s="17" t="s">
        <v>305</v>
      </c>
      <c r="E27" s="18">
        <v>45536</v>
      </c>
      <c r="F27" s="17" t="s">
        <v>229</v>
      </c>
      <c r="G27" s="19" t="s">
        <v>306</v>
      </c>
      <c r="H27" s="17" t="s">
        <v>101</v>
      </c>
      <c r="I27" s="17" t="s">
        <v>297</v>
      </c>
      <c r="J27" s="17">
        <f t="shared" si="0"/>
        <v>60</v>
      </c>
      <c r="K27" s="22"/>
      <c r="L27" s="22"/>
      <c r="M27" s="22">
        <v>60</v>
      </c>
      <c r="N27" s="22"/>
      <c r="O27" s="17" t="s">
        <v>25</v>
      </c>
      <c r="P27" s="17" t="s">
        <v>24</v>
      </c>
      <c r="Q27" s="17">
        <v>3256</v>
      </c>
      <c r="R27" s="17">
        <v>289</v>
      </c>
    </row>
    <row r="28" s="2" customFormat="1" ht="36" spans="1:18">
      <c r="A28" s="17">
        <v>24</v>
      </c>
      <c r="B28" s="17" t="s">
        <v>101</v>
      </c>
      <c r="C28" s="17" t="s">
        <v>307</v>
      </c>
      <c r="D28" s="17" t="s">
        <v>123</v>
      </c>
      <c r="E28" s="18">
        <v>45536</v>
      </c>
      <c r="F28" s="17" t="s">
        <v>229</v>
      </c>
      <c r="G28" s="19" t="s">
        <v>308</v>
      </c>
      <c r="H28" s="17" t="s">
        <v>101</v>
      </c>
      <c r="I28" s="17" t="s">
        <v>297</v>
      </c>
      <c r="J28" s="17">
        <f t="shared" si="0"/>
        <v>100</v>
      </c>
      <c r="K28" s="22"/>
      <c r="L28" s="22">
        <v>100</v>
      </c>
      <c r="M28" s="22"/>
      <c r="N28" s="22"/>
      <c r="O28" s="17" t="s">
        <v>25</v>
      </c>
      <c r="P28" s="17" t="s">
        <v>24</v>
      </c>
      <c r="Q28" s="17">
        <v>2088</v>
      </c>
      <c r="R28" s="17">
        <v>74</v>
      </c>
    </row>
    <row r="29" s="2" customFormat="1" ht="36" spans="1:18">
      <c r="A29" s="17">
        <v>25</v>
      </c>
      <c r="B29" s="17" t="s">
        <v>101</v>
      </c>
      <c r="C29" s="17" t="s">
        <v>309</v>
      </c>
      <c r="D29" s="17" t="s">
        <v>126</v>
      </c>
      <c r="E29" s="18">
        <v>45536</v>
      </c>
      <c r="F29" s="17" t="s">
        <v>229</v>
      </c>
      <c r="G29" s="19" t="s">
        <v>310</v>
      </c>
      <c r="H29" s="17" t="s">
        <v>101</v>
      </c>
      <c r="I29" s="17" t="s">
        <v>297</v>
      </c>
      <c r="J29" s="17">
        <f t="shared" si="0"/>
        <v>100</v>
      </c>
      <c r="K29" s="22"/>
      <c r="L29" s="22">
        <v>100</v>
      </c>
      <c r="M29" s="22"/>
      <c r="N29" s="22"/>
      <c r="O29" s="17" t="s">
        <v>25</v>
      </c>
      <c r="P29" s="17" t="s">
        <v>24</v>
      </c>
      <c r="Q29" s="17">
        <v>1296</v>
      </c>
      <c r="R29" s="17">
        <v>84</v>
      </c>
    </row>
    <row r="30" s="2" customFormat="1" ht="36" spans="1:18">
      <c r="A30" s="17">
        <v>26</v>
      </c>
      <c r="B30" s="17" t="s">
        <v>101</v>
      </c>
      <c r="C30" s="17" t="s">
        <v>311</v>
      </c>
      <c r="D30" s="17" t="s">
        <v>120</v>
      </c>
      <c r="E30" s="18">
        <v>45536</v>
      </c>
      <c r="F30" s="17" t="s">
        <v>229</v>
      </c>
      <c r="G30" s="19" t="s">
        <v>312</v>
      </c>
      <c r="H30" s="17" t="s">
        <v>101</v>
      </c>
      <c r="I30" s="17" t="s">
        <v>297</v>
      </c>
      <c r="J30" s="17">
        <f t="shared" si="0"/>
        <v>100</v>
      </c>
      <c r="K30" s="22"/>
      <c r="L30" s="22">
        <v>100</v>
      </c>
      <c r="M30" s="22"/>
      <c r="N30" s="22"/>
      <c r="O30" s="17" t="s">
        <v>25</v>
      </c>
      <c r="P30" s="17" t="s">
        <v>24</v>
      </c>
      <c r="Q30" s="17">
        <v>1206</v>
      </c>
      <c r="R30" s="17">
        <v>192</v>
      </c>
    </row>
    <row r="31" s="2" customFormat="1" ht="36" spans="1:18">
      <c r="A31" s="17">
        <v>27</v>
      </c>
      <c r="B31" s="17" t="s">
        <v>101</v>
      </c>
      <c r="C31" s="17" t="s">
        <v>313</v>
      </c>
      <c r="D31" s="17" t="s">
        <v>115</v>
      </c>
      <c r="E31" s="18">
        <v>45536</v>
      </c>
      <c r="F31" s="17" t="s">
        <v>229</v>
      </c>
      <c r="G31" s="19" t="s">
        <v>314</v>
      </c>
      <c r="H31" s="17" t="s">
        <v>101</v>
      </c>
      <c r="I31" s="17" t="s">
        <v>297</v>
      </c>
      <c r="J31" s="17">
        <f t="shared" si="0"/>
        <v>100</v>
      </c>
      <c r="K31" s="22"/>
      <c r="L31" s="22">
        <v>100</v>
      </c>
      <c r="M31" s="22"/>
      <c r="N31" s="22"/>
      <c r="O31" s="17" t="s">
        <v>25</v>
      </c>
      <c r="P31" s="17" t="s">
        <v>24</v>
      </c>
      <c r="Q31" s="17">
        <v>1185</v>
      </c>
      <c r="R31" s="17">
        <v>36</v>
      </c>
    </row>
    <row r="32" s="2" customFormat="1" ht="36" spans="1:18">
      <c r="A32" s="17">
        <v>28</v>
      </c>
      <c r="B32" s="17" t="s">
        <v>101</v>
      </c>
      <c r="C32" s="17" t="s">
        <v>315</v>
      </c>
      <c r="D32" s="17" t="s">
        <v>105</v>
      </c>
      <c r="E32" s="18">
        <v>45536</v>
      </c>
      <c r="F32" s="17" t="s">
        <v>229</v>
      </c>
      <c r="G32" s="19" t="s">
        <v>316</v>
      </c>
      <c r="H32" s="17" t="s">
        <v>101</v>
      </c>
      <c r="I32" s="17" t="s">
        <v>297</v>
      </c>
      <c r="J32" s="17">
        <f t="shared" si="0"/>
        <v>100</v>
      </c>
      <c r="K32" s="22"/>
      <c r="L32" s="22">
        <v>100</v>
      </c>
      <c r="M32" s="22"/>
      <c r="N32" s="22"/>
      <c r="O32" s="17" t="s">
        <v>25</v>
      </c>
      <c r="P32" s="17" t="s">
        <v>24</v>
      </c>
      <c r="Q32" s="17">
        <v>1380</v>
      </c>
      <c r="R32" s="17">
        <v>153</v>
      </c>
    </row>
    <row r="33" s="2" customFormat="1" ht="36" spans="1:18">
      <c r="A33" s="17">
        <v>29</v>
      </c>
      <c r="B33" s="17" t="s">
        <v>101</v>
      </c>
      <c r="C33" s="17" t="s">
        <v>317</v>
      </c>
      <c r="D33" s="17" t="s">
        <v>318</v>
      </c>
      <c r="E33" s="18">
        <v>45536</v>
      </c>
      <c r="F33" s="17" t="s">
        <v>229</v>
      </c>
      <c r="G33" s="19" t="s">
        <v>319</v>
      </c>
      <c r="H33" s="17" t="s">
        <v>101</v>
      </c>
      <c r="I33" s="17" t="s">
        <v>297</v>
      </c>
      <c r="J33" s="17">
        <f t="shared" si="0"/>
        <v>100</v>
      </c>
      <c r="K33" s="22"/>
      <c r="L33" s="22">
        <v>100</v>
      </c>
      <c r="M33" s="22"/>
      <c r="N33" s="22"/>
      <c r="O33" s="17" t="s">
        <v>25</v>
      </c>
      <c r="P33" s="17" t="s">
        <v>24</v>
      </c>
      <c r="Q33" s="17">
        <v>1036</v>
      </c>
      <c r="R33" s="17">
        <v>26</v>
      </c>
    </row>
    <row r="34" s="2" customFormat="1" ht="144" spans="1:18">
      <c r="A34" s="17">
        <v>30</v>
      </c>
      <c r="B34" s="17" t="s">
        <v>132</v>
      </c>
      <c r="C34" s="17" t="s">
        <v>320</v>
      </c>
      <c r="D34" s="17" t="s">
        <v>321</v>
      </c>
      <c r="E34" s="18">
        <v>45536</v>
      </c>
      <c r="F34" s="17" t="s">
        <v>229</v>
      </c>
      <c r="G34" s="19" t="s">
        <v>322</v>
      </c>
      <c r="H34" s="17" t="s">
        <v>132</v>
      </c>
      <c r="I34" s="17" t="s">
        <v>323</v>
      </c>
      <c r="J34" s="17">
        <f t="shared" si="0"/>
        <v>40</v>
      </c>
      <c r="K34" s="22"/>
      <c r="L34" s="22"/>
      <c r="M34" s="22">
        <v>40</v>
      </c>
      <c r="N34" s="22"/>
      <c r="O34" s="17" t="s">
        <v>25</v>
      </c>
      <c r="P34" s="17" t="s">
        <v>24</v>
      </c>
      <c r="Q34" s="17">
        <v>256</v>
      </c>
      <c r="R34" s="17">
        <v>853</v>
      </c>
    </row>
    <row r="35" s="2" customFormat="1" ht="48" spans="1:18">
      <c r="A35" s="17">
        <v>31</v>
      </c>
      <c r="B35" s="17" t="s">
        <v>132</v>
      </c>
      <c r="C35" s="17" t="s">
        <v>324</v>
      </c>
      <c r="D35" s="17" t="s">
        <v>325</v>
      </c>
      <c r="E35" s="18">
        <v>45474</v>
      </c>
      <c r="F35" s="17" t="s">
        <v>240</v>
      </c>
      <c r="G35" s="19" t="s">
        <v>326</v>
      </c>
      <c r="H35" s="17" t="s">
        <v>132</v>
      </c>
      <c r="I35" s="17" t="s">
        <v>323</v>
      </c>
      <c r="J35" s="17">
        <f t="shared" si="0"/>
        <v>50</v>
      </c>
      <c r="K35" s="22"/>
      <c r="L35" s="22"/>
      <c r="M35" s="22"/>
      <c r="N35" s="22">
        <v>50</v>
      </c>
      <c r="O35" s="22" t="s">
        <v>327</v>
      </c>
      <c r="P35" s="22" t="s">
        <v>328</v>
      </c>
      <c r="Q35" s="17">
        <v>252</v>
      </c>
      <c r="R35" s="17">
        <v>32</v>
      </c>
    </row>
    <row r="36" s="2" customFormat="1" ht="120" spans="1:18">
      <c r="A36" s="17">
        <v>32</v>
      </c>
      <c r="B36" s="17" t="s">
        <v>163</v>
      </c>
      <c r="C36" s="17" t="s">
        <v>329</v>
      </c>
      <c r="D36" s="17" t="s">
        <v>330</v>
      </c>
      <c r="E36" s="18">
        <v>45536</v>
      </c>
      <c r="F36" s="17" t="s">
        <v>229</v>
      </c>
      <c r="G36" s="19" t="s">
        <v>331</v>
      </c>
      <c r="H36" s="17" t="s">
        <v>163</v>
      </c>
      <c r="I36" s="17" t="s">
        <v>332</v>
      </c>
      <c r="J36" s="17">
        <f t="shared" si="0"/>
        <v>40</v>
      </c>
      <c r="K36" s="28"/>
      <c r="L36" s="28"/>
      <c r="M36" s="22">
        <v>40</v>
      </c>
      <c r="N36" s="28"/>
      <c r="O36" s="17" t="s">
        <v>25</v>
      </c>
      <c r="P36" s="17" t="s">
        <v>24</v>
      </c>
      <c r="Q36" s="17">
        <v>1528</v>
      </c>
      <c r="R36" s="17">
        <v>455</v>
      </c>
    </row>
    <row r="37" s="2" customFormat="1" ht="48" spans="1:18">
      <c r="A37" s="17">
        <v>33</v>
      </c>
      <c r="B37" s="17" t="s">
        <v>93</v>
      </c>
      <c r="C37" s="17" t="s">
        <v>333</v>
      </c>
      <c r="D37" s="17" t="s">
        <v>334</v>
      </c>
      <c r="E37" s="18">
        <v>45627</v>
      </c>
      <c r="F37" s="17" t="s">
        <v>240</v>
      </c>
      <c r="G37" s="19" t="s">
        <v>335</v>
      </c>
      <c r="H37" s="17" t="s">
        <v>275</v>
      </c>
      <c r="I37" s="17" t="s">
        <v>276</v>
      </c>
      <c r="J37" s="17">
        <f t="shared" si="0"/>
        <v>216.45</v>
      </c>
      <c r="K37" s="22">
        <v>213</v>
      </c>
      <c r="L37" s="22">
        <v>3.45</v>
      </c>
      <c r="M37" s="22"/>
      <c r="N37" s="22"/>
      <c r="O37" s="22" t="s">
        <v>42</v>
      </c>
      <c r="P37" s="22" t="s">
        <v>336</v>
      </c>
      <c r="Q37" s="17">
        <v>1530</v>
      </c>
      <c r="R37" s="17">
        <v>121</v>
      </c>
    </row>
    <row r="38" s="2" customFormat="1" ht="48" spans="1:18">
      <c r="A38" s="17">
        <v>34</v>
      </c>
      <c r="B38" s="17" t="s">
        <v>56</v>
      </c>
      <c r="C38" s="17" t="s">
        <v>337</v>
      </c>
      <c r="D38" s="17" t="s">
        <v>56</v>
      </c>
      <c r="E38" s="18">
        <v>45597</v>
      </c>
      <c r="F38" s="17" t="s">
        <v>240</v>
      </c>
      <c r="G38" s="19" t="s">
        <v>338</v>
      </c>
      <c r="H38" s="17" t="s">
        <v>250</v>
      </c>
      <c r="I38" s="17" t="s">
        <v>251</v>
      </c>
      <c r="J38" s="17">
        <f t="shared" si="0"/>
        <v>204</v>
      </c>
      <c r="K38" s="22">
        <v>204</v>
      </c>
      <c r="L38" s="28"/>
      <c r="M38" s="22"/>
      <c r="N38" s="22"/>
      <c r="O38" s="22" t="s">
        <v>42</v>
      </c>
      <c r="P38" s="22" t="s">
        <v>336</v>
      </c>
      <c r="Q38" s="17">
        <v>1263</v>
      </c>
      <c r="R38" s="17">
        <v>65</v>
      </c>
    </row>
    <row r="39" s="2" customFormat="1" ht="48" spans="1:18">
      <c r="A39" s="17">
        <v>35</v>
      </c>
      <c r="B39" s="17" t="s">
        <v>35</v>
      </c>
      <c r="C39" s="17" t="s">
        <v>339</v>
      </c>
      <c r="D39" s="17" t="s">
        <v>340</v>
      </c>
      <c r="E39" s="18">
        <v>45597</v>
      </c>
      <c r="F39" s="17" t="s">
        <v>229</v>
      </c>
      <c r="G39" s="19" t="s">
        <v>341</v>
      </c>
      <c r="H39" s="17" t="s">
        <v>35</v>
      </c>
      <c r="I39" s="17" t="s">
        <v>235</v>
      </c>
      <c r="J39" s="17">
        <f t="shared" si="0"/>
        <v>40</v>
      </c>
      <c r="K39" s="28"/>
      <c r="L39" s="28"/>
      <c r="M39" s="29">
        <v>40</v>
      </c>
      <c r="N39" s="28"/>
      <c r="O39" s="17" t="s">
        <v>25</v>
      </c>
      <c r="P39" s="17" t="s">
        <v>24</v>
      </c>
      <c r="Q39" s="17"/>
      <c r="R39" s="17"/>
    </row>
    <row r="40" s="2" customFormat="1" ht="36" spans="1:18">
      <c r="A40" s="17">
        <v>36</v>
      </c>
      <c r="B40" s="17" t="s">
        <v>35</v>
      </c>
      <c r="C40" s="17" t="s">
        <v>342</v>
      </c>
      <c r="D40" s="17" t="s">
        <v>340</v>
      </c>
      <c r="E40" s="18">
        <v>45597</v>
      </c>
      <c r="F40" s="17" t="s">
        <v>229</v>
      </c>
      <c r="G40" s="19" t="s">
        <v>343</v>
      </c>
      <c r="H40" s="17" t="s">
        <v>35</v>
      </c>
      <c r="I40" s="17" t="s">
        <v>235</v>
      </c>
      <c r="J40" s="17">
        <f t="shared" si="0"/>
        <v>160</v>
      </c>
      <c r="K40" s="28"/>
      <c r="L40" s="28"/>
      <c r="M40" s="29">
        <v>160</v>
      </c>
      <c r="N40" s="28"/>
      <c r="O40" s="17" t="s">
        <v>25</v>
      </c>
      <c r="P40" s="17" t="s">
        <v>24</v>
      </c>
      <c r="Q40" s="17"/>
      <c r="R40" s="17"/>
    </row>
    <row r="41" s="2" customFormat="1" ht="108" spans="1:18">
      <c r="A41" s="17">
        <v>37</v>
      </c>
      <c r="B41" s="17" t="s">
        <v>132</v>
      </c>
      <c r="C41" s="17" t="s">
        <v>344</v>
      </c>
      <c r="D41" s="17" t="s">
        <v>345</v>
      </c>
      <c r="E41" s="18">
        <v>45597</v>
      </c>
      <c r="F41" s="17" t="s">
        <v>229</v>
      </c>
      <c r="G41" s="19" t="s">
        <v>346</v>
      </c>
      <c r="H41" s="17" t="s">
        <v>132</v>
      </c>
      <c r="I41" s="17" t="s">
        <v>323</v>
      </c>
      <c r="J41" s="17">
        <f t="shared" si="0"/>
        <v>200</v>
      </c>
      <c r="K41" s="28"/>
      <c r="L41" s="28"/>
      <c r="M41" s="29">
        <v>200</v>
      </c>
      <c r="N41" s="28"/>
      <c r="O41" s="17" t="s">
        <v>25</v>
      </c>
      <c r="P41" s="17" t="s">
        <v>24</v>
      </c>
      <c r="Q41" s="17"/>
      <c r="R41" s="17"/>
    </row>
    <row r="42" s="3" customFormat="1" ht="36" spans="1:18">
      <c r="A42" s="17">
        <v>38</v>
      </c>
      <c r="B42" s="17" t="s">
        <v>163</v>
      </c>
      <c r="C42" s="17" t="s">
        <v>347</v>
      </c>
      <c r="D42" s="17" t="s">
        <v>348</v>
      </c>
      <c r="E42" s="18">
        <v>45597</v>
      </c>
      <c r="F42" s="17" t="s">
        <v>229</v>
      </c>
      <c r="G42" s="19" t="s">
        <v>349</v>
      </c>
      <c r="H42" s="17" t="s">
        <v>163</v>
      </c>
      <c r="I42" s="17" t="s">
        <v>332</v>
      </c>
      <c r="J42" s="17">
        <f t="shared" si="0"/>
        <v>80</v>
      </c>
      <c r="K42" s="22"/>
      <c r="L42" s="22"/>
      <c r="M42" s="22">
        <v>80</v>
      </c>
      <c r="N42" s="22"/>
      <c r="O42" s="17" t="s">
        <v>25</v>
      </c>
      <c r="P42" s="17" t="s">
        <v>24</v>
      </c>
      <c r="Q42" s="17"/>
      <c r="R42" s="17">
        <v>96</v>
      </c>
    </row>
    <row r="43" s="3" customFormat="1" ht="48" spans="1:18">
      <c r="A43" s="17">
        <v>39</v>
      </c>
      <c r="B43" s="17" t="s">
        <v>163</v>
      </c>
      <c r="C43" s="17" t="s">
        <v>350</v>
      </c>
      <c r="D43" s="17" t="s">
        <v>330</v>
      </c>
      <c r="E43" s="18">
        <v>45597</v>
      </c>
      <c r="F43" s="17" t="s">
        <v>229</v>
      </c>
      <c r="G43" s="19" t="s">
        <v>351</v>
      </c>
      <c r="H43" s="17" t="s">
        <v>163</v>
      </c>
      <c r="I43" s="17" t="s">
        <v>332</v>
      </c>
      <c r="J43" s="17">
        <f t="shared" si="0"/>
        <v>120</v>
      </c>
      <c r="K43" s="22"/>
      <c r="L43" s="22"/>
      <c r="M43" s="22">
        <v>120</v>
      </c>
      <c r="N43" s="22"/>
      <c r="O43" s="17" t="s">
        <v>25</v>
      </c>
      <c r="P43" s="17" t="s">
        <v>24</v>
      </c>
      <c r="Q43" s="17"/>
      <c r="R43" s="17">
        <v>18</v>
      </c>
    </row>
    <row r="44" s="3" customFormat="1" ht="36" spans="1:18">
      <c r="A44" s="17">
        <v>40</v>
      </c>
      <c r="B44" s="17" t="s">
        <v>101</v>
      </c>
      <c r="C44" s="17" t="s">
        <v>352</v>
      </c>
      <c r="D44" s="17" t="s">
        <v>101</v>
      </c>
      <c r="E44" s="18">
        <v>45566</v>
      </c>
      <c r="F44" s="17" t="s">
        <v>229</v>
      </c>
      <c r="G44" s="19" t="s">
        <v>353</v>
      </c>
      <c r="H44" s="17" t="s">
        <v>101</v>
      </c>
      <c r="I44" s="17" t="s">
        <v>297</v>
      </c>
      <c r="J44" s="17">
        <f t="shared" si="0"/>
        <v>1356</v>
      </c>
      <c r="K44" s="22"/>
      <c r="L44" s="22"/>
      <c r="M44" s="22"/>
      <c r="N44" s="22">
        <v>1356</v>
      </c>
      <c r="O44" s="17" t="s">
        <v>25</v>
      </c>
      <c r="P44" s="17" t="s">
        <v>24</v>
      </c>
      <c r="Q44" s="17"/>
      <c r="R44" s="17"/>
    </row>
    <row r="45" s="3" customFormat="1" spans="1:18">
      <c r="A45" s="17">
        <v>41</v>
      </c>
      <c r="B45" s="17" t="s">
        <v>182</v>
      </c>
      <c r="C45" s="17" t="s">
        <v>354</v>
      </c>
      <c r="D45" s="17" t="s">
        <v>183</v>
      </c>
      <c r="E45" s="18">
        <v>45627</v>
      </c>
      <c r="F45" s="17" t="s">
        <v>355</v>
      </c>
      <c r="G45" s="19" t="s">
        <v>184</v>
      </c>
      <c r="H45" s="17" t="s">
        <v>182</v>
      </c>
      <c r="I45" s="17" t="s">
        <v>356</v>
      </c>
      <c r="J45" s="17">
        <f t="shared" si="0"/>
        <v>1077</v>
      </c>
      <c r="K45" s="22">
        <v>102</v>
      </c>
      <c r="L45" s="22">
        <v>975</v>
      </c>
      <c r="M45" s="22"/>
      <c r="N45" s="22"/>
      <c r="O45" s="22" t="s">
        <v>185</v>
      </c>
      <c r="P45" s="22" t="s">
        <v>185</v>
      </c>
      <c r="Q45" s="17" t="s">
        <v>186</v>
      </c>
      <c r="R45" s="17">
        <v>1508</v>
      </c>
    </row>
    <row r="46" s="3" customFormat="1" ht="36" spans="1:18">
      <c r="A46" s="17">
        <v>42</v>
      </c>
      <c r="B46" s="17" t="s">
        <v>188</v>
      </c>
      <c r="C46" s="17" t="s">
        <v>357</v>
      </c>
      <c r="D46" s="17" t="s">
        <v>183</v>
      </c>
      <c r="E46" s="18">
        <v>45444</v>
      </c>
      <c r="F46" s="17" t="s">
        <v>355</v>
      </c>
      <c r="G46" s="19" t="s">
        <v>189</v>
      </c>
      <c r="H46" s="17" t="s">
        <v>188</v>
      </c>
      <c r="I46" s="17" t="s">
        <v>358</v>
      </c>
      <c r="J46" s="17">
        <f t="shared" si="0"/>
        <v>88.8</v>
      </c>
      <c r="K46" s="22"/>
      <c r="L46" s="22">
        <f>R46*0.15</f>
        <v>88.8</v>
      </c>
      <c r="M46" s="22"/>
      <c r="N46" s="22"/>
      <c r="O46" s="22" t="s">
        <v>191</v>
      </c>
      <c r="P46" s="22" t="s">
        <v>190</v>
      </c>
      <c r="Q46" s="17" t="s">
        <v>186</v>
      </c>
      <c r="R46" s="17">
        <v>592</v>
      </c>
    </row>
    <row r="47" s="3" customFormat="1" ht="36" spans="1:18">
      <c r="A47" s="17">
        <v>43</v>
      </c>
      <c r="B47" s="17" t="s">
        <v>188</v>
      </c>
      <c r="C47" s="17" t="s">
        <v>359</v>
      </c>
      <c r="D47" s="17" t="s">
        <v>183</v>
      </c>
      <c r="E47" s="18">
        <v>45444</v>
      </c>
      <c r="F47" s="17" t="s">
        <v>355</v>
      </c>
      <c r="G47" s="19" t="s">
        <v>189</v>
      </c>
      <c r="H47" s="17" t="s">
        <v>188</v>
      </c>
      <c r="I47" s="17" t="s">
        <v>358</v>
      </c>
      <c r="J47" s="17">
        <f t="shared" si="0"/>
        <v>87.9</v>
      </c>
      <c r="K47" s="22"/>
      <c r="L47" s="22">
        <f>R47*0.15</f>
        <v>87.9</v>
      </c>
      <c r="M47" s="22"/>
      <c r="N47" s="22"/>
      <c r="O47" s="22" t="s">
        <v>191</v>
      </c>
      <c r="P47" s="22" t="s">
        <v>190</v>
      </c>
      <c r="Q47" s="17" t="s">
        <v>186</v>
      </c>
      <c r="R47" s="17">
        <v>586</v>
      </c>
    </row>
    <row r="48" s="3" customFormat="1" ht="36" spans="1:18">
      <c r="A48" s="17">
        <v>44</v>
      </c>
      <c r="B48" s="17" t="s">
        <v>188</v>
      </c>
      <c r="C48" s="17" t="s">
        <v>360</v>
      </c>
      <c r="D48" s="17" t="s">
        <v>183</v>
      </c>
      <c r="E48" s="18">
        <v>45627</v>
      </c>
      <c r="F48" s="17" t="s">
        <v>186</v>
      </c>
      <c r="G48" s="19" t="s">
        <v>194</v>
      </c>
      <c r="H48" s="17" t="s">
        <v>188</v>
      </c>
      <c r="I48" s="17" t="s">
        <v>358</v>
      </c>
      <c r="J48" s="17">
        <f t="shared" si="0"/>
        <v>111</v>
      </c>
      <c r="K48" s="22">
        <v>4</v>
      </c>
      <c r="L48" s="22">
        <v>38</v>
      </c>
      <c r="M48" s="22"/>
      <c r="N48" s="22">
        <v>69</v>
      </c>
      <c r="O48" s="17" t="s">
        <v>196</v>
      </c>
      <c r="P48" s="17" t="s">
        <v>195</v>
      </c>
      <c r="Q48" s="17" t="s">
        <v>186</v>
      </c>
      <c r="R48" s="17" t="s">
        <v>186</v>
      </c>
    </row>
    <row r="49" s="3" customFormat="1" ht="36" spans="1:18">
      <c r="A49" s="17">
        <v>45</v>
      </c>
      <c r="B49" s="17" t="s">
        <v>361</v>
      </c>
      <c r="C49" s="17" t="s">
        <v>362</v>
      </c>
      <c r="D49" s="17" t="s">
        <v>56</v>
      </c>
      <c r="E49" s="18">
        <v>45627</v>
      </c>
      <c r="F49" s="17" t="s">
        <v>240</v>
      </c>
      <c r="G49" s="19" t="s">
        <v>363</v>
      </c>
      <c r="H49" s="17" t="s">
        <v>56</v>
      </c>
      <c r="I49" s="17" t="s">
        <v>364</v>
      </c>
      <c r="J49" s="17">
        <f t="shared" si="0"/>
        <v>540</v>
      </c>
      <c r="K49" s="22">
        <v>540</v>
      </c>
      <c r="L49" s="22"/>
      <c r="M49" s="22"/>
      <c r="N49" s="22"/>
      <c r="O49" s="22" t="s">
        <v>204</v>
      </c>
      <c r="P49" s="22" t="s">
        <v>200</v>
      </c>
      <c r="Q49" s="17" t="s">
        <v>186</v>
      </c>
      <c r="R49" s="17" t="s">
        <v>186</v>
      </c>
    </row>
    <row r="50" s="3" customFormat="1" ht="24" spans="1:18">
      <c r="A50" s="17">
        <v>46</v>
      </c>
      <c r="B50" s="17" t="s">
        <v>365</v>
      </c>
      <c r="C50" s="22" t="s">
        <v>366</v>
      </c>
      <c r="D50" s="17" t="s">
        <v>202</v>
      </c>
      <c r="E50" s="18">
        <v>45627</v>
      </c>
      <c r="F50" s="17" t="s">
        <v>240</v>
      </c>
      <c r="G50" s="19" t="s">
        <v>367</v>
      </c>
      <c r="H50" s="17" t="s">
        <v>101</v>
      </c>
      <c r="I50" s="17" t="s">
        <v>368</v>
      </c>
      <c r="J50" s="17">
        <f t="shared" si="0"/>
        <v>50</v>
      </c>
      <c r="K50" s="22">
        <v>38</v>
      </c>
      <c r="L50" s="22">
        <v>12</v>
      </c>
      <c r="M50" s="22"/>
      <c r="N50" s="22"/>
      <c r="O50" s="17" t="s">
        <v>204</v>
      </c>
      <c r="P50" s="17" t="s">
        <v>200</v>
      </c>
      <c r="Q50" s="17">
        <v>155</v>
      </c>
      <c r="R50" s="17">
        <v>21</v>
      </c>
    </row>
    <row r="51" s="3" customFormat="1" ht="36" spans="1:18">
      <c r="A51" s="17">
        <v>47</v>
      </c>
      <c r="B51" s="17" t="s">
        <v>365</v>
      </c>
      <c r="C51" s="23" t="s">
        <v>369</v>
      </c>
      <c r="D51" s="17" t="s">
        <v>202</v>
      </c>
      <c r="E51" s="18">
        <v>45627</v>
      </c>
      <c r="F51" s="17" t="s">
        <v>229</v>
      </c>
      <c r="G51" s="19" t="s">
        <v>370</v>
      </c>
      <c r="H51" s="17" t="s">
        <v>101</v>
      </c>
      <c r="I51" s="17" t="s">
        <v>368</v>
      </c>
      <c r="J51" s="17">
        <f t="shared" si="0"/>
        <v>50</v>
      </c>
      <c r="K51" s="22"/>
      <c r="L51" s="17"/>
      <c r="M51" s="22">
        <v>50</v>
      </c>
      <c r="N51" s="22"/>
      <c r="O51" s="17" t="s">
        <v>25</v>
      </c>
      <c r="P51" s="17" t="s">
        <v>24</v>
      </c>
      <c r="Q51" s="17">
        <v>155</v>
      </c>
      <c r="R51" s="17">
        <v>21</v>
      </c>
    </row>
    <row r="52" ht="28" customHeight="1" spans="1:18">
      <c r="A52" s="17" t="s">
        <v>13</v>
      </c>
      <c r="B52" s="17"/>
      <c r="C52" s="22"/>
      <c r="D52" s="17"/>
      <c r="E52" s="18"/>
      <c r="F52" s="22"/>
      <c r="G52" s="19"/>
      <c r="H52" s="17"/>
      <c r="I52" s="17"/>
      <c r="J52" s="17">
        <f t="shared" si="0"/>
        <v>8080.15</v>
      </c>
      <c r="K52" s="17">
        <f t="shared" ref="K52:N52" si="1">SUM(K5:K51)</f>
        <v>1101</v>
      </c>
      <c r="L52" s="17">
        <f t="shared" si="1"/>
        <v>3854.15</v>
      </c>
      <c r="M52" s="17">
        <f t="shared" si="1"/>
        <v>1650</v>
      </c>
      <c r="N52" s="17">
        <f t="shared" si="1"/>
        <v>1475</v>
      </c>
      <c r="O52" s="17"/>
      <c r="P52" s="17"/>
      <c r="Q52" s="17">
        <f>SUM(Q5:Q51)</f>
        <v>106580</v>
      </c>
      <c r="R52" s="17">
        <f>SUM(R5:R51)</f>
        <v>7795</v>
      </c>
    </row>
  </sheetData>
  <autoFilter xmlns:etc="http://www.wps.cn/officeDocument/2017/etCustomData" ref="A4:R52" etc:filterBottomFollowUsedRange="0">
    <extLst/>
  </autoFilter>
  <mergeCells count="15">
    <mergeCell ref="A1:R1"/>
    <mergeCell ref="O2:P2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Q3:Q4"/>
  </mergeCells>
  <pageMargins left="0.393055555555556" right="0.393055555555556" top="0.786805555555556" bottom="0.747916666666667" header="0.511805555555556" footer="0.511805555555556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cll06</dc:creator>
  <cp:lastModifiedBy>一条鱼</cp:lastModifiedBy>
  <dcterms:created xsi:type="dcterms:W3CDTF">2024-10-21T07:33:00Z</dcterms:created>
  <dcterms:modified xsi:type="dcterms:W3CDTF">2025-12-25T06:38:03Z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ADCA28F21E2D41D0A2D161341ED7C661_13</vt:lpwstr>
  </property>
  <property fmtid="{D5CDD505-2E9C-101B-9397-08002B2CF9AE}" pid="3" name="KSOProductBuildVer">
    <vt:lpwstr>2052-12.1.0.19770</vt:lpwstr>
  </property>
</Properties>
</file>