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"/>
  </bookViews>
  <sheets>
    <sheet name="Sheet1" sheetId="1" r:id="rId1"/>
    <sheet name="Sheet2" sheetId="2" r:id="rId2"/>
  </sheets>
  <definedNames>
    <definedName name="_xlnm._FilterDatabase" localSheetId="0" hidden="1">Sheet1!$A$1:$J$82</definedName>
    <definedName name="_xlnm.Print_Area" localSheetId="0">Sheet1!$A$1:$J$82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<sst xmlns="http://schemas.openxmlformats.org/spreadsheetml/2006/main" count="472" uniqueCount="212">
  <si>
    <t>2021年山亭区重点项目进展情况（一季度）</t>
  </si>
  <si>
    <t>序号</t>
  </si>
  <si>
    <t>项目类型</t>
  </si>
  <si>
    <t>项目名称</t>
  </si>
  <si>
    <t>县级帮扶
领导</t>
  </si>
  <si>
    <t>责任
单位</t>
  </si>
  <si>
    <t>2021年
计划投资
(万元)</t>
  </si>
  <si>
    <t>是否
开工</t>
  </si>
  <si>
    <t>1-3月累计完成投资
（万元）</t>
  </si>
  <si>
    <t>投资完成率</t>
  </si>
  <si>
    <t>本年度累计形象进度</t>
  </si>
  <si>
    <t>合计</t>
  </si>
  <si>
    <t>省级重点项目（12个）</t>
  </si>
  <si>
    <t>省重大</t>
  </si>
  <si>
    <t>年产200台套固体废弃物处理设备建设项目</t>
  </si>
  <si>
    <t>齐  健</t>
  </si>
  <si>
    <t>开发区
桑村镇
山兴集团</t>
  </si>
  <si>
    <t>否</t>
  </si>
  <si>
    <t>已完成手续办理，但未实际开工</t>
  </si>
  <si>
    <t>西集百合谷建设项目</t>
  </si>
  <si>
    <t>西集镇</t>
  </si>
  <si>
    <t>是</t>
  </si>
  <si>
    <t>土地流转及地面附着物赔付工作已完成3/4，已流转土地全部翻整完毕</t>
  </si>
  <si>
    <t>智能工业机器人制造建设项目</t>
  </si>
  <si>
    <t>李  军</t>
  </si>
  <si>
    <t>省优选</t>
  </si>
  <si>
    <t>枣庄市山亭区中国嗅谷项目</t>
  </si>
  <si>
    <t>李  峰</t>
  </si>
  <si>
    <t>区商投局     
弘道财金</t>
  </si>
  <si>
    <t>正在进行数字嗅觉体验中心装修，搭建整体结构，完成厂房内管网铺设、消防设施安装</t>
  </si>
  <si>
    <t>博雷顿新能源电动装载机项目</t>
  </si>
  <si>
    <t>西集镇      
 弘道财金</t>
  </si>
  <si>
    <t>易矩双电机混合动力系统项目</t>
  </si>
  <si>
    <t>赵海涛</t>
  </si>
  <si>
    <t>西集镇       
弘道财金</t>
  </si>
  <si>
    <t>新型轻质混凝土板材生产及增强纤维板深加工生产线建设项目</t>
  </si>
  <si>
    <t>王家云</t>
  </si>
  <si>
    <t>城头镇</t>
  </si>
  <si>
    <t>1、整体厂房已建成，轨道装置、蒸养釜、除尘设备均已安装；
2、室内正在浇筑其他相关设备所在的混凝土平台；
3、设备陆续购进，正在准备安装切割设备、打磨设备、传输设备等</t>
  </si>
  <si>
    <t>阿纳建筑装配新材料</t>
  </si>
  <si>
    <t>店子镇</t>
  </si>
  <si>
    <t>中能化山东农业科技城项目</t>
  </si>
  <si>
    <t>廖  华</t>
  </si>
  <si>
    <t>水泉镇</t>
  </si>
  <si>
    <t>1、土地详查已完成，进行用地补偿款发放
2、少部分地面已整平,准备围栏及大门安装</t>
  </si>
  <si>
    <t>年屠宰6000万只肉鸡加工项目</t>
  </si>
  <si>
    <t>区工信局   
桑村镇    
冯卯镇</t>
  </si>
  <si>
    <t>省补短板</t>
  </si>
  <si>
    <t>新能源汽车装备制造园</t>
  </si>
  <si>
    <t>开发区</t>
  </si>
  <si>
    <t>已完成：一期工程8座厂房地基基础，6座厂房主体已建成，正在外墙板、门、窗、消防及其他基础设施建设中；厂区厂房地下管涵铺设完毕线管正在架设中；厂房内部地面除C厂房等待入驻企业地坪设计图外其他厂房已完成地面平整铺设；供电设施设建设中，园区内道路铺设中</t>
  </si>
  <si>
    <t>山亭区紫薇社区外配套基础设施建设项目</t>
  </si>
  <si>
    <t>区住建局
山兴集团</t>
  </si>
  <si>
    <t>原道路沥青路面清除完毕，强电下地400米，污水管网铺设200米</t>
  </si>
  <si>
    <t>市级重点项目（9个）</t>
  </si>
  <si>
    <t>市重点</t>
  </si>
  <si>
    <t>山亭产城融合示范区项目</t>
  </si>
  <si>
    <t>开发区
区财政局
山兴集团</t>
  </si>
  <si>
    <t>1、管廊主体完成78米，底板浇筑完成78米，山旺路西侧管沟新增开挖完成40米，正在开挖的40米土方完成70%；
2、艾湖村路面铣刨完成，正在开挖；
3、艾湖村西侧至红绿灯段土石方正在开挖，完成约50%，支护完成30%；
4、西罗山段240米土石方正在开挖，完成15%；
5、临时污水改线工程，管沟开挖完成80%，管道安装完成70%</t>
  </si>
  <si>
    <t>翼云科创园项目</t>
  </si>
  <si>
    <t>1、A、B、C、D厂房基槽、基坑、基础建设，主体建设（D厂房等待用地摘牌后建设），厂房一二三层地面工程,内部电梯井、电梯、步道、卫生间及设施用房已经安装完成，外墙（铝单板、彩板）、窗、玻璃、厂房内管线、外主线路、照明、消防设施安装完成；厂区厂房外主次沥青道路、主要绿化节点建设完毕；
2、研发服务楼（北楼）主体建设完毕并完成封顶；
3、南北两座研发楼地下车库连接处地面道路铺设完毕；
4、东大门临时大门建设完毕；
5、研发服务楼（南楼）地下车库基础开挖完毕等待用地摘牌后开工建；
6、C厂房进驻了玖润电子项目（玖润电子是一家产品智能化、服务广泛化、创新制度化生产微型智能传感器及汽车、电子产品线束的企业）并已开工生产；
7、A厂房即将进驻中国嗅谷（气味王国）项目，同时按照项目需求进行厂房装饰</t>
  </si>
  <si>
    <t>山东银光福源康养中心项目</t>
  </si>
  <si>
    <t>毕志伟</t>
  </si>
  <si>
    <t>民政局</t>
  </si>
  <si>
    <t>1、2、3、4、号楼地槽已清</t>
  </si>
  <si>
    <t>山亭全民健身中心项目</t>
  </si>
  <si>
    <t>区教体局</t>
  </si>
  <si>
    <t>完成勘察工作，完成项目概念性规划设计，地表清障工作还未完成</t>
  </si>
  <si>
    <t>山亭区委党校项目</t>
  </si>
  <si>
    <t>张铁译</t>
  </si>
  <si>
    <t>山兴集团</t>
  </si>
  <si>
    <t>完成地面整平，主体工程基础正在施工</t>
  </si>
  <si>
    <t>中科院高性能硅基辐射探测器芯片及核心部件产业化基地项目</t>
  </si>
  <si>
    <t>桑村镇</t>
  </si>
  <si>
    <t>外墙正在装饰装修</t>
  </si>
  <si>
    <t>龙泰友和一体化板项目</t>
  </si>
  <si>
    <t>张  奇</t>
  </si>
  <si>
    <t>厂房主体工程基础开挖，并进行加固准备</t>
  </si>
  <si>
    <t>银湖绿色生态健康产业园项目</t>
  </si>
  <si>
    <t>刘宗国</t>
  </si>
  <si>
    <t>北庄镇</t>
  </si>
  <si>
    <t>规划设计，整理场地</t>
  </si>
  <si>
    <t>中岩重科新型装饰板材项目</t>
  </si>
  <si>
    <t>凫城镇</t>
  </si>
  <si>
    <t>1、建设南、北原料棚的两道梁正在建设；
2、普通粉体生产线的联动系统、配件及供料系统的基础设施施工</t>
  </si>
  <si>
    <t>区级重点项目（54个）</t>
  </si>
  <si>
    <t>区重点</t>
  </si>
  <si>
    <t>高端精密机械智造项目</t>
  </si>
  <si>
    <t>正按投资方设计要求对厂房进行装修施工，设备已订购</t>
  </si>
  <si>
    <t>年产20万台（套）新能源汽车设备智造生产项目</t>
  </si>
  <si>
    <t>设计规划已完成，正在对车间进行装修施工，设备已订购</t>
  </si>
  <si>
    <t>汇融肉制品</t>
  </si>
  <si>
    <t>1、车间地面硬化已完成，正在进行消防设施施工；
2、办公楼门窗已安装完毕，瓷砖铺设完成；
3、污水处理设施正在进行水泥浇筑；订购设备已到厂区</t>
  </si>
  <si>
    <t>区第五实验小学及附属幼儿园建设项目</t>
  </si>
  <si>
    <t>一号楼二三层填充墙正施工，二号楼三层填充墙正施工，三号楼已封顶，餐厅报告厅等网架施工，风雨操场砌筑外保温切块。幼儿园已封顶，准备填充外墙</t>
  </si>
  <si>
    <t>尚贤府项目</t>
  </si>
  <si>
    <t>区财政局
山亿集团</t>
  </si>
  <si>
    <t>1、已完成立项和环评备案及设计方案；
2、已完成场地围挡、建设场地地质勘探、项目奠基
3、已办理建设用地规划许可证，推进项目建设</t>
  </si>
  <si>
    <t>山亭区特色步行街文旅综合提升项目</t>
  </si>
  <si>
    <t>区住建局
区财政局
山兴集团</t>
  </si>
  <si>
    <t>1、原沥青路面铣刨已完成，强电下地已完成380米，污水管网完成260米，弱电下地完成180米，原人行道铺装清理2400平方米；
2、太清湖改造工程正在进行苗木移植及围挡敷设</t>
  </si>
  <si>
    <t>翼云荷园项目</t>
  </si>
  <si>
    <t>李  霞</t>
  </si>
  <si>
    <t>区住建局
翼云集团</t>
  </si>
  <si>
    <t>1、10-15号楼地下车库基础土石方施工；
2、16-19#楼6-8层砌体结构施工；
3、20-23#楼主体工程验收</t>
  </si>
  <si>
    <t>山亭区文化旅游服务中心二期项目</t>
  </si>
  <si>
    <t>李明智</t>
  </si>
  <si>
    <t>区文旅局
区自然资源局
区国资中心
翼龙文旅公司</t>
  </si>
  <si>
    <t>二期停车场地面附着物清理完毕，土地已初步完成平整，正在办理土地手续。</t>
  </si>
  <si>
    <t>岩马水库增容项目</t>
  </si>
  <si>
    <t>区城乡水务局</t>
  </si>
  <si>
    <t>施工进入招标阶段</t>
  </si>
  <si>
    <t>山亭区十字河综合治理开发项目</t>
  </si>
  <si>
    <t>区城乡水务局 
区财政局     
山兴集团</t>
  </si>
  <si>
    <t>现在正在详查青苗</t>
  </si>
  <si>
    <t>S103济枣线山亭区凫城至市中区曾店段改建工程项目</t>
  </si>
  <si>
    <t>区交运局</t>
  </si>
  <si>
    <t>1、已完成工程建设招投标工作；
2、完成地物祥查评估，基本农田勘测定界</t>
  </si>
  <si>
    <t>农村公路提升工程项目</t>
  </si>
  <si>
    <t>完成工程招投标工作，完成水泥稳定碎石基层8.5公里</t>
  </si>
  <si>
    <t>山亭区智慧城市运营中心项目</t>
  </si>
  <si>
    <t>刘  品</t>
  </si>
  <si>
    <t>区公安分局
区财政局
山兴集团</t>
  </si>
  <si>
    <t>主楼西段筏板基础已完成，东段车库垫层浇筑完成80%，防水完成40%</t>
  </si>
  <si>
    <t>山亭宾馆1号楼建设工程项目</t>
  </si>
  <si>
    <t>区国资中心   
华邦集团</t>
  </si>
  <si>
    <t>主体工程土建施工</t>
  </si>
  <si>
    <t>枣庄市消防应急物资储备中心综合体项目</t>
  </si>
  <si>
    <t>区国资中心
山发公司</t>
  </si>
  <si>
    <t>山亭区东城公交客运枢纽项目</t>
  </si>
  <si>
    <t>区国资中心
交发集团</t>
  </si>
  <si>
    <t>建设用地即将经市政府公告</t>
  </si>
  <si>
    <t>新型建材项目</t>
  </si>
  <si>
    <t>区国资中心
亿泰集团</t>
  </si>
  <si>
    <t>商混站主机楼区基础筏板浇注完成，成品库区挡墙基础筏板浇注完成70%，地下廊道开挖至持力层筛分区场平开挖完成40%</t>
  </si>
  <si>
    <t>山亭区芦山口矿区建筑石料用灰岩矿项目</t>
  </si>
  <si>
    <t>1、骨料生产线工业广场160平台、170平台场地平整基本完成；
2、完成办公楼、餐厅基础土方开挖及基槽验收；
3、准备支设模板，主破碎机及筛分系统基础土石方开挖正在进行，145平台已进行石方钻眼，准备爆破</t>
  </si>
  <si>
    <t>赋能生物科技保健品项目</t>
  </si>
  <si>
    <t>柴正民</t>
  </si>
  <si>
    <t>山城街道</t>
  </si>
  <si>
    <t>已完成图纸设计，正在整平场地</t>
  </si>
  <si>
    <t>智能家居综合体项目</t>
  </si>
  <si>
    <t>等待项目选址</t>
  </si>
  <si>
    <t>东上雅郡项目</t>
  </si>
  <si>
    <t>赵传筠</t>
  </si>
  <si>
    <t>3栋楼完成基础清槽，1栋楼正在验槽，完成临时道路、排水沟、水电等基础设施配套</t>
  </si>
  <si>
    <t>智慧物流建设项目</t>
  </si>
  <si>
    <t>已完成2号车间清理，正在设计改造方案。正在设计厂区规划图纸</t>
  </si>
  <si>
    <t>后官庄社区青屏路新农村建设项目</t>
  </si>
  <si>
    <t>李洪波</t>
  </si>
  <si>
    <t>等待土地规划调整</t>
  </si>
  <si>
    <t>御膳园综合体项目二期</t>
  </si>
  <si>
    <t>整体框架完成，5-14层主楼内外墙正在填砖，辅楼进行外墙抹灰施工</t>
  </si>
  <si>
    <t>西集镇龙河湿地水质净化工程项目</t>
  </si>
  <si>
    <t>东入口至西入口湿地北岸浇筑混凝土挡强，深水方清淤泥挖土方，外运。湿地南岸摆奇石造型绿化；中间段拱桥完工；观赏栈道完工</t>
  </si>
  <si>
    <t>山亭区西集生态保护区破损山体修复项目</t>
  </si>
  <si>
    <t>路基整平、安装板房、架电、冲洗平台基础、蓄水池、1500米爆破钻孔</t>
  </si>
  <si>
    <t>周村南山矿区建筑石料用灰岩矿项目</t>
  </si>
  <si>
    <t>桑村镇
亿泰集团</t>
  </si>
  <si>
    <t>正在进行骨料生产线工业广场地面附着物清理</t>
  </si>
  <si>
    <t>新一代节能降耗滤清器干式检漏机项目</t>
  </si>
  <si>
    <t>研发中心办公楼外墙正在装修，钢结构厂房主体框架安装完毕，正在粉刷防火材料</t>
  </si>
  <si>
    <t>福尔德汽车配件二期项目</t>
  </si>
  <si>
    <t>厂房主体已完工</t>
  </si>
  <si>
    <t>山亭区依山口矿区建筑石料加工项目</t>
  </si>
  <si>
    <t>完成作业区防火通道和加工区三通一平</t>
  </si>
  <si>
    <t>山亭区玉子山矿区建筑石料加工项目</t>
  </si>
  <si>
    <t>启动三通一平</t>
  </si>
  <si>
    <t>年产4万吨新型阻燃热稳定材料生产项目</t>
  </si>
  <si>
    <t>李  勇</t>
  </si>
  <si>
    <t>厂房已建成，设备正在安装</t>
  </si>
  <si>
    <t>山亭区城头镇龙潭田园综合体项目</t>
  </si>
  <si>
    <t>办公区建设完成，整理土方，大棚正在建设中</t>
  </si>
  <si>
    <t>月亮湾锦绣湾里夜游经济项目</t>
  </si>
  <si>
    <t>水幕电影、喊泉、音乐喷泉安装完成，进入调试阶段，研学基地等正在建设</t>
  </si>
  <si>
    <t>偶遇·桃花源鹿鸣小镇项目</t>
  </si>
  <si>
    <t>冯卯镇</t>
  </si>
  <si>
    <t>已经完成项目立项、项目可行性研究报告和设施农用地备案，正在办理规划、土地、环评手续</t>
  </si>
  <si>
    <t>年出栏2400万只肉鸡养殖和深加工项目</t>
  </si>
  <si>
    <t>已经完成项目立项和设施农用地备案，养殖区计划近期开工，正在办理规划、土地、环评手续</t>
  </si>
  <si>
    <t>百家兴保健食品项目</t>
  </si>
  <si>
    <t>防尘车间正装修、设备预定</t>
  </si>
  <si>
    <t>年产20000吨营养代餐食品项目</t>
  </si>
  <si>
    <t>正在设计建设图纸</t>
  </si>
  <si>
    <t>年产50万方商品混凝土搅拌站及综合利用200万吨废弃石灰岩建设项目</t>
  </si>
  <si>
    <t>徐庄镇</t>
  </si>
  <si>
    <t>订购提升设备，总控室设计及施工</t>
  </si>
  <si>
    <t>星球光伏电站项目</t>
  </si>
  <si>
    <t>安装340W光伏组件约5.3万块</t>
  </si>
  <si>
    <t>新农创（山亭区）现代高效农业科技产业园项目</t>
  </si>
  <si>
    <t>山东山好跨境电商产业园（欧科食品检测中心）</t>
  </si>
  <si>
    <t>筏板基础已全部完工，正负零以下钢筋已全部绑扎完毕；垫层以下全部施工完成</t>
  </si>
  <si>
    <t>储备类</t>
  </si>
  <si>
    <t>汉诺佳池葡萄酒、白兰地建设项目</t>
  </si>
  <si>
    <t>待定</t>
  </si>
  <si>
    <t>正在走进行招拍挂程序，《可行性研究报告》已编写</t>
  </si>
  <si>
    <t>八度阳光新型智慧能源项目</t>
  </si>
  <si>
    <t>正在洽谈合作内容</t>
  </si>
  <si>
    <t>省级现代农业产业园</t>
  </si>
  <si>
    <t>区农业农村局
徐庄镇</t>
  </si>
  <si>
    <t>完成项目创建方案和资金实验方案的上报，并通过省农业农村厅、财政厅审核备案</t>
  </si>
  <si>
    <t>灵芝湖水利风景区移民村基础设施建设项目</t>
  </si>
  <si>
    <t>绿色环保建材产业化建设项目</t>
  </si>
  <si>
    <t>山亭区豆制品产业融合示范园核心区项目</t>
  </si>
  <si>
    <t>山鑫电子科技项目</t>
  </si>
  <si>
    <t>厂房基础完成，钢结构柱、梁完成、顶棚正在施工</t>
  </si>
  <si>
    <t>机动车检车设备智能制造建设项目</t>
  </si>
  <si>
    <t>低聚麦芽糖生产项目</t>
  </si>
  <si>
    <t>新台高速山亭现代物流产业园项目</t>
  </si>
  <si>
    <t>北庄镇红色小镇项目</t>
  </si>
  <si>
    <t>益生菌、食品及保健食品的研发、生产和销售项目</t>
  </si>
  <si>
    <t>欧科食品检测中心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</si>
</sst>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1"/>
      <color rgb="FFFF0000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25" fillId="16" borderId="10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8" fillId="22" borderId="10" applyNumberFormat="false" applyAlignment="false" applyProtection="false">
      <alignment vertical="center"/>
    </xf>
    <xf numFmtId="0" fontId="33" fillId="16" borderId="14" applyNumberFormat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31" fillId="0" borderId="13" applyNumberFormat="false" applyFill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0"/>
    <xf numFmtId="0" fontId="17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3" xfId="0" applyFont="true" applyFill="true" applyBorder="true" applyAlignment="true" applyProtection="true">
      <alignment horizontal="left" vertical="center" wrapText="true"/>
    </xf>
    <xf numFmtId="0" fontId="3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  <protection locked="false"/>
    </xf>
    <xf numFmtId="10" fontId="2" fillId="0" borderId="3" xfId="0" applyNumberFormat="true" applyFont="true" applyFill="true" applyBorder="true" applyAlignment="true">
      <alignment horizontal="left" vertical="center" wrapText="true"/>
    </xf>
    <xf numFmtId="0" fontId="0" fillId="0" borderId="0" xfId="0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>
      <alignment vertical="center"/>
    </xf>
    <xf numFmtId="10" fontId="0" fillId="0" borderId="0" xfId="0" applyNumberFormat="true">
      <alignment vertical="center"/>
    </xf>
    <xf numFmtId="0" fontId="6" fillId="0" borderId="0" xfId="0" applyFont="true" applyFill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5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4" xfId="0" applyFont="true" applyFill="true" applyBorder="true" applyAlignment="true" applyProtection="true">
      <alignment horizontal="left" vertical="center" wrapText="true"/>
      <protection locked="false"/>
    </xf>
    <xf numFmtId="0" fontId="1" fillId="0" borderId="5" xfId="0" applyFont="true" applyFill="true" applyBorder="true" applyAlignment="true" applyProtection="true">
      <alignment horizontal="left" vertical="center" wrapText="true"/>
      <protection locked="false"/>
    </xf>
    <xf numFmtId="0" fontId="8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9" fillId="0" borderId="4" xfId="0" applyFont="true" applyFill="true" applyBorder="true" applyAlignment="true" applyProtection="true">
      <alignment horizontal="left" vertical="center" wrapText="true"/>
      <protection locked="false"/>
    </xf>
    <xf numFmtId="0" fontId="9" fillId="0" borderId="5" xfId="0" applyFont="true" applyFill="true" applyBorder="true" applyAlignment="true" applyProtection="true">
      <alignment horizontal="left" vertical="center" wrapText="true"/>
      <protection locked="false"/>
    </xf>
    <xf numFmtId="0" fontId="10" fillId="0" borderId="3" xfId="0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 applyProtection="true">
      <alignment horizontal="left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" fillId="0" borderId="6" xfId="0" applyFont="true" applyFill="true" applyBorder="true" applyAlignment="true" applyProtection="true">
      <alignment horizontal="center" vertical="center" wrapText="true"/>
      <protection locked="false"/>
    </xf>
    <xf numFmtId="0" fontId="1" fillId="0" borderId="6" xfId="0" applyFont="true" applyFill="true" applyBorder="true" applyAlignment="true" applyProtection="true">
      <alignment horizontal="left" vertical="center" wrapText="true"/>
      <protection locked="false"/>
    </xf>
    <xf numFmtId="0" fontId="13" fillId="0" borderId="3" xfId="0" applyFont="true" applyFill="true" applyBorder="true" applyAlignment="true">
      <alignment horizontal="center" vertical="center" wrapText="true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/>
    </xf>
    <xf numFmtId="0" fontId="9" fillId="0" borderId="6" xfId="0" applyFont="true" applyFill="true" applyBorder="true" applyAlignment="true" applyProtection="true">
      <alignment horizontal="left" vertical="center" wrapText="true"/>
      <protection locked="fals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176" fontId="11" fillId="0" borderId="3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 applyProtection="true">
      <alignment horizontal="center" vertical="center" wrapText="true"/>
      <protection locked="false"/>
    </xf>
    <xf numFmtId="10" fontId="6" fillId="0" borderId="0" xfId="0" applyNumberFormat="true" applyFont="true" applyFill="true" applyAlignment="true" applyProtection="true">
      <alignment horizontal="center" vertical="center" wrapText="true"/>
      <protection locked="false"/>
    </xf>
    <xf numFmtId="10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7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1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3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Font="true" applyFill="true" applyBorder="true" applyAlignment="true" applyProtection="true">
      <alignment horizontal="left" vertical="center" wrapText="true"/>
      <protection locked="false"/>
    </xf>
    <xf numFmtId="10" fontId="14" fillId="0" borderId="3" xfId="0" applyNumberFormat="true" applyFont="true" applyFill="true" applyBorder="true" applyAlignment="true">
      <alignment horizontal="left" vertical="center" wrapText="true"/>
    </xf>
    <xf numFmtId="0" fontId="14" fillId="0" borderId="3" xfId="0" applyFont="true" applyFill="true" applyBorder="true" applyAlignment="true">
      <alignment horizontal="left" vertical="center" wrapText="true"/>
    </xf>
    <xf numFmtId="10" fontId="1" fillId="0" borderId="2" xfId="0" applyNumberFormat="true" applyFont="true" applyFill="true" applyBorder="true" applyAlignment="true" applyProtection="true">
      <alignment horizontal="center" vertical="center" wrapText="true"/>
    </xf>
    <xf numFmtId="10" fontId="10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10" fontId="11" fillId="0" borderId="3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L82"/>
  <sheetViews>
    <sheetView view="pageBreakPreview" zoomScaleNormal="100" zoomScaleSheetLayoutView="100" workbookViewId="0">
      <selection activeCell="B2" sqref="A2:J70"/>
    </sheetView>
  </sheetViews>
  <sheetFormatPr defaultColWidth="9" defaultRowHeight="13.5"/>
  <cols>
    <col min="1" max="1" width="6.25" customWidth="true"/>
    <col min="3" max="3" width="25.625" customWidth="true"/>
    <col min="4" max="4" width="9.125" customWidth="true"/>
    <col min="5" max="5" width="13.375" customWidth="true"/>
    <col min="6" max="6" width="12.125" customWidth="true"/>
    <col min="7" max="7" width="7.375" style="10" customWidth="true"/>
    <col min="8" max="8" width="11.625"/>
    <col min="9" max="9" width="11" style="11" customWidth="true"/>
    <col min="10" max="10" width="32.375" customWidth="true"/>
  </cols>
  <sheetData>
    <row r="1" s="8" customFormat="true" ht="52" customHeight="true" spans="1:10">
      <c r="A1" s="12" t="s">
        <v>0</v>
      </c>
      <c r="B1" s="12"/>
      <c r="C1" s="12"/>
      <c r="D1" s="12"/>
      <c r="E1" s="12"/>
      <c r="F1" s="12"/>
      <c r="G1" s="12"/>
      <c r="H1" s="12"/>
      <c r="I1" s="39"/>
      <c r="J1" s="12"/>
    </row>
    <row r="2" s="9" customFormat="true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27" t="s">
        <v>6</v>
      </c>
      <c r="G2" s="13" t="s">
        <v>7</v>
      </c>
      <c r="H2" s="13" t="s">
        <v>8</v>
      </c>
      <c r="I2" s="40" t="s">
        <v>9</v>
      </c>
      <c r="J2" s="13" t="s">
        <v>10</v>
      </c>
    </row>
    <row r="3" s="9" customFormat="true" ht="45" customHeight="true" spans="1:10">
      <c r="A3" s="14"/>
      <c r="B3" s="14"/>
      <c r="C3" s="14"/>
      <c r="D3" s="14"/>
      <c r="E3" s="14"/>
      <c r="F3" s="28"/>
      <c r="G3" s="14"/>
      <c r="H3" s="14"/>
      <c r="I3" s="41"/>
      <c r="J3" s="14"/>
    </row>
    <row r="4" s="8" customFormat="true" ht="24" hidden="true" customHeight="true" spans="1:10">
      <c r="A4" s="15" t="s">
        <v>11</v>
      </c>
      <c r="B4" s="16"/>
      <c r="C4" s="16"/>
      <c r="D4" s="16"/>
      <c r="E4" s="29"/>
      <c r="F4" s="2">
        <f>SUM(F5+F18+F28)</f>
        <v>792600</v>
      </c>
      <c r="G4" s="2"/>
      <c r="H4" s="2">
        <f>SUM(H5+H18+H28)</f>
        <v>112329.77</v>
      </c>
      <c r="I4" s="42">
        <f>H4/F4</f>
        <v>0.141723151652788</v>
      </c>
      <c r="J4" s="2"/>
    </row>
    <row r="5" s="8" customFormat="true" ht="27" hidden="true" customHeight="true" spans="1:10">
      <c r="A5" s="17" t="s">
        <v>12</v>
      </c>
      <c r="B5" s="18"/>
      <c r="C5" s="18"/>
      <c r="D5" s="18"/>
      <c r="E5" s="30"/>
      <c r="F5" s="2">
        <f>SUM(F6:F17)</f>
        <v>224500</v>
      </c>
      <c r="G5" s="2"/>
      <c r="H5" s="2">
        <f>SUM(H6:H17)</f>
        <v>15100</v>
      </c>
      <c r="I5" s="42">
        <f>H5/F5</f>
        <v>0.067260579064588</v>
      </c>
      <c r="J5" s="2"/>
    </row>
    <row r="6" s="8" customFormat="true" ht="49" hidden="true" customHeight="true" spans="1:12">
      <c r="A6" s="19">
        <v>1</v>
      </c>
      <c r="B6" s="20" t="s">
        <v>13</v>
      </c>
      <c r="C6" s="21" t="s">
        <v>14</v>
      </c>
      <c r="D6" s="20" t="s">
        <v>15</v>
      </c>
      <c r="E6" s="20" t="s">
        <v>16</v>
      </c>
      <c r="F6" s="4">
        <v>25000</v>
      </c>
      <c r="G6" s="31" t="s">
        <v>17</v>
      </c>
      <c r="H6" s="32"/>
      <c r="I6" s="43"/>
      <c r="J6" s="44" t="s">
        <v>18</v>
      </c>
      <c r="K6" s="6"/>
      <c r="L6" s="45"/>
    </row>
    <row r="7" s="8" customFormat="true" ht="31" hidden="true" customHeight="true" spans="1:10">
      <c r="A7" s="19">
        <v>2</v>
      </c>
      <c r="B7" s="20" t="s">
        <v>13</v>
      </c>
      <c r="C7" s="3" t="s">
        <v>19</v>
      </c>
      <c r="D7" s="4" t="s">
        <v>15</v>
      </c>
      <c r="E7" s="33" t="s">
        <v>20</v>
      </c>
      <c r="F7" s="32">
        <v>30000</v>
      </c>
      <c r="G7" s="6" t="s">
        <v>21</v>
      </c>
      <c r="H7" s="6">
        <v>3000</v>
      </c>
      <c r="I7" s="43">
        <f>H7/F7</f>
        <v>0.1</v>
      </c>
      <c r="J7" s="46" t="s">
        <v>22</v>
      </c>
    </row>
    <row r="8" s="8" customFormat="true" ht="46" hidden="true" customHeight="true" spans="1:10">
      <c r="A8" s="19">
        <v>3</v>
      </c>
      <c r="B8" s="20" t="s">
        <v>13</v>
      </c>
      <c r="C8" s="3" t="s">
        <v>23</v>
      </c>
      <c r="D8" s="4" t="s">
        <v>24</v>
      </c>
      <c r="E8" s="20" t="s">
        <v>16</v>
      </c>
      <c r="F8" s="32">
        <v>30000</v>
      </c>
      <c r="G8" s="6" t="s">
        <v>17</v>
      </c>
      <c r="H8" s="6"/>
      <c r="I8" s="43"/>
      <c r="J8" s="45" t="s">
        <v>18</v>
      </c>
    </row>
    <row r="9" s="8" customFormat="true" ht="40" hidden="true" customHeight="true" spans="1:10">
      <c r="A9" s="19">
        <v>4</v>
      </c>
      <c r="B9" s="20" t="s">
        <v>25</v>
      </c>
      <c r="C9" s="3" t="s">
        <v>26</v>
      </c>
      <c r="D9" s="4" t="s">
        <v>27</v>
      </c>
      <c r="E9" s="31" t="s">
        <v>28</v>
      </c>
      <c r="F9" s="32">
        <v>20000</v>
      </c>
      <c r="G9" s="6" t="s">
        <v>21</v>
      </c>
      <c r="H9" s="6">
        <v>1500</v>
      </c>
      <c r="I9" s="43">
        <f>H9/F9</f>
        <v>0.075</v>
      </c>
      <c r="J9" s="45" t="s">
        <v>29</v>
      </c>
    </row>
    <row r="10" s="8" customFormat="true" ht="31" hidden="true" customHeight="true" spans="1:10">
      <c r="A10" s="19">
        <v>5</v>
      </c>
      <c r="B10" s="20" t="s">
        <v>25</v>
      </c>
      <c r="C10" s="3" t="s">
        <v>30</v>
      </c>
      <c r="D10" s="4" t="s">
        <v>15</v>
      </c>
      <c r="E10" s="31" t="s">
        <v>31</v>
      </c>
      <c r="F10" s="32">
        <v>20000</v>
      </c>
      <c r="G10" s="6" t="s">
        <v>17</v>
      </c>
      <c r="H10" s="6"/>
      <c r="I10" s="43"/>
      <c r="J10" s="45"/>
    </row>
    <row r="11" s="8" customFormat="true" ht="31" hidden="true" customHeight="true" spans="1:10">
      <c r="A11" s="19">
        <v>6</v>
      </c>
      <c r="B11" s="20" t="s">
        <v>25</v>
      </c>
      <c r="C11" s="3" t="s">
        <v>32</v>
      </c>
      <c r="D11" s="4" t="s">
        <v>33</v>
      </c>
      <c r="E11" s="31" t="s">
        <v>34</v>
      </c>
      <c r="F11" s="32">
        <v>12000</v>
      </c>
      <c r="G11" s="6" t="s">
        <v>17</v>
      </c>
      <c r="H11" s="6"/>
      <c r="I11" s="43"/>
      <c r="J11" s="45"/>
    </row>
    <row r="12" s="8" customFormat="true" ht="87" hidden="true" customHeight="true" spans="1:10">
      <c r="A12" s="19">
        <v>7</v>
      </c>
      <c r="B12" s="20" t="s">
        <v>25</v>
      </c>
      <c r="C12" s="3" t="s">
        <v>35</v>
      </c>
      <c r="D12" s="4" t="s">
        <v>36</v>
      </c>
      <c r="E12" s="31" t="s">
        <v>37</v>
      </c>
      <c r="F12" s="32">
        <v>10000</v>
      </c>
      <c r="G12" s="6" t="s">
        <v>21</v>
      </c>
      <c r="H12" s="6">
        <v>4450</v>
      </c>
      <c r="I12" s="43">
        <f>H12/F12</f>
        <v>0.445</v>
      </c>
      <c r="J12" s="45" t="s">
        <v>38</v>
      </c>
    </row>
    <row r="13" s="8" customFormat="true" ht="31" hidden="true" customHeight="true" spans="1:10">
      <c r="A13" s="19">
        <v>8</v>
      </c>
      <c r="B13" s="20" t="s">
        <v>25</v>
      </c>
      <c r="C13" s="3" t="s">
        <v>39</v>
      </c>
      <c r="D13" s="4" t="s">
        <v>24</v>
      </c>
      <c r="E13" s="31" t="s">
        <v>40</v>
      </c>
      <c r="F13" s="32">
        <v>15000</v>
      </c>
      <c r="G13" s="6" t="s">
        <v>17</v>
      </c>
      <c r="H13" s="6"/>
      <c r="I13" s="43"/>
      <c r="J13" s="45"/>
    </row>
    <row r="14" s="8" customFormat="true" ht="53" hidden="true" customHeight="true" spans="1:10">
      <c r="A14" s="19">
        <v>9</v>
      </c>
      <c r="B14" s="20" t="s">
        <v>25</v>
      </c>
      <c r="C14" s="3" t="s">
        <v>41</v>
      </c>
      <c r="D14" s="4" t="s">
        <v>42</v>
      </c>
      <c r="E14" s="31" t="s">
        <v>43</v>
      </c>
      <c r="F14" s="32">
        <v>30000</v>
      </c>
      <c r="G14" s="6" t="s">
        <v>21</v>
      </c>
      <c r="H14" s="6">
        <v>1200</v>
      </c>
      <c r="I14" s="43">
        <f>H14/F14</f>
        <v>0.04</v>
      </c>
      <c r="J14" s="45" t="s">
        <v>44</v>
      </c>
    </row>
    <row r="15" s="8" customFormat="true" ht="45" hidden="true" customHeight="true" spans="1:10">
      <c r="A15" s="19">
        <v>10</v>
      </c>
      <c r="B15" s="20" t="s">
        <v>25</v>
      </c>
      <c r="C15" s="3" t="s">
        <v>45</v>
      </c>
      <c r="D15" s="4" t="s">
        <v>42</v>
      </c>
      <c r="E15" s="31" t="s">
        <v>46</v>
      </c>
      <c r="F15" s="32">
        <v>16000</v>
      </c>
      <c r="G15" s="6" t="s">
        <v>17</v>
      </c>
      <c r="H15" s="6"/>
      <c r="I15" s="43"/>
      <c r="J15" s="45"/>
    </row>
    <row r="16" s="8" customFormat="true" ht="117" hidden="true" customHeight="true" spans="1:10">
      <c r="A16" s="19">
        <v>11</v>
      </c>
      <c r="B16" s="20" t="s">
        <v>47</v>
      </c>
      <c r="C16" s="3" t="s">
        <v>48</v>
      </c>
      <c r="D16" s="4" t="s">
        <v>33</v>
      </c>
      <c r="E16" s="31" t="s">
        <v>49</v>
      </c>
      <c r="F16" s="32">
        <v>12000</v>
      </c>
      <c r="G16" s="6" t="s">
        <v>21</v>
      </c>
      <c r="H16" s="6">
        <v>4500</v>
      </c>
      <c r="I16" s="43">
        <f t="shared" ref="I16:I28" si="0">H16/F16</f>
        <v>0.375</v>
      </c>
      <c r="J16" s="45" t="s">
        <v>50</v>
      </c>
    </row>
    <row r="17" s="8" customFormat="true" ht="31" hidden="true" customHeight="true" spans="1:10">
      <c r="A17" s="19">
        <v>12</v>
      </c>
      <c r="B17" s="20" t="s">
        <v>47</v>
      </c>
      <c r="C17" s="3" t="s">
        <v>51</v>
      </c>
      <c r="D17" s="4" t="s">
        <v>24</v>
      </c>
      <c r="E17" s="31" t="s">
        <v>52</v>
      </c>
      <c r="F17" s="32">
        <v>4500</v>
      </c>
      <c r="G17" s="6" t="s">
        <v>21</v>
      </c>
      <c r="H17" s="6">
        <v>450</v>
      </c>
      <c r="I17" s="43">
        <f t="shared" si="0"/>
        <v>0.1</v>
      </c>
      <c r="J17" s="45" t="s">
        <v>53</v>
      </c>
    </row>
    <row r="18" s="8" customFormat="true" ht="31" hidden="true" customHeight="true" spans="1:10">
      <c r="A18" s="22" t="s">
        <v>54</v>
      </c>
      <c r="B18" s="23"/>
      <c r="C18" s="23"/>
      <c r="D18" s="23"/>
      <c r="E18" s="34"/>
      <c r="F18" s="35">
        <f>SUM(F19:F27)</f>
        <v>139600</v>
      </c>
      <c r="G18" s="35"/>
      <c r="H18" s="35">
        <f>SUM(H19:H27)</f>
        <v>39202</v>
      </c>
      <c r="I18" s="47">
        <f t="shared" si="0"/>
        <v>0.280816618911175</v>
      </c>
      <c r="J18" s="45"/>
    </row>
    <row r="19" s="8" customFormat="true" ht="141" hidden="true" customHeight="true" spans="1:10">
      <c r="A19" s="19">
        <v>13</v>
      </c>
      <c r="B19" s="20" t="s">
        <v>55</v>
      </c>
      <c r="C19" s="3" t="s">
        <v>56</v>
      </c>
      <c r="D19" s="4" t="s">
        <v>24</v>
      </c>
      <c r="E19" s="31" t="s">
        <v>57</v>
      </c>
      <c r="F19" s="32">
        <v>50000</v>
      </c>
      <c r="G19" s="6" t="s">
        <v>21</v>
      </c>
      <c r="H19" s="6">
        <v>6000</v>
      </c>
      <c r="I19" s="43">
        <f t="shared" si="0"/>
        <v>0.12</v>
      </c>
      <c r="J19" s="45" t="s">
        <v>58</v>
      </c>
    </row>
    <row r="20" s="9" customFormat="true" ht="273" customHeight="true" spans="1:10">
      <c r="A20" s="24">
        <v>14</v>
      </c>
      <c r="B20" s="25" t="s">
        <v>55</v>
      </c>
      <c r="C20" s="26" t="s">
        <v>59</v>
      </c>
      <c r="D20" s="24" t="s">
        <v>33</v>
      </c>
      <c r="E20" s="36" t="s">
        <v>49</v>
      </c>
      <c r="F20" s="37">
        <v>12100</v>
      </c>
      <c r="G20" s="38" t="s">
        <v>21</v>
      </c>
      <c r="H20" s="38">
        <v>16102</v>
      </c>
      <c r="I20" s="48">
        <f t="shared" si="0"/>
        <v>1.33074380165289</v>
      </c>
      <c r="J20" s="49" t="s">
        <v>60</v>
      </c>
    </row>
    <row r="21" s="9" customFormat="true" ht="31" customHeight="true" spans="1:10">
      <c r="A21" s="24">
        <v>15</v>
      </c>
      <c r="B21" s="25" t="s">
        <v>55</v>
      </c>
      <c r="C21" s="26" t="s">
        <v>61</v>
      </c>
      <c r="D21" s="24" t="s">
        <v>62</v>
      </c>
      <c r="E21" s="36" t="s">
        <v>63</v>
      </c>
      <c r="F21" s="37">
        <v>15000</v>
      </c>
      <c r="G21" s="38" t="s">
        <v>21</v>
      </c>
      <c r="H21" s="38">
        <v>5300</v>
      </c>
      <c r="I21" s="48">
        <f t="shared" si="0"/>
        <v>0.353333333333333</v>
      </c>
      <c r="J21" s="49" t="s">
        <v>64</v>
      </c>
    </row>
    <row r="22" s="8" customFormat="true" ht="31" hidden="true" customHeight="true" spans="1:10">
      <c r="A22" s="19">
        <v>16</v>
      </c>
      <c r="B22" s="20" t="s">
        <v>55</v>
      </c>
      <c r="C22" s="3" t="s">
        <v>65</v>
      </c>
      <c r="D22" s="4" t="s">
        <v>42</v>
      </c>
      <c r="E22" s="31" t="s">
        <v>66</v>
      </c>
      <c r="F22" s="32">
        <v>10000</v>
      </c>
      <c r="G22" s="6" t="s">
        <v>21</v>
      </c>
      <c r="H22" s="6">
        <v>150</v>
      </c>
      <c r="I22" s="43">
        <f t="shared" si="0"/>
        <v>0.015</v>
      </c>
      <c r="J22" s="45" t="s">
        <v>67</v>
      </c>
    </row>
    <row r="23" s="8" customFormat="true" ht="31" hidden="true" customHeight="true" spans="1:10">
      <c r="A23" s="19">
        <v>17</v>
      </c>
      <c r="B23" s="20" t="s">
        <v>55</v>
      </c>
      <c r="C23" s="3" t="s">
        <v>68</v>
      </c>
      <c r="D23" s="4" t="s">
        <v>69</v>
      </c>
      <c r="E23" s="31" t="s">
        <v>70</v>
      </c>
      <c r="F23" s="32">
        <v>10000</v>
      </c>
      <c r="G23" s="6" t="s">
        <v>21</v>
      </c>
      <c r="H23" s="6">
        <v>3100</v>
      </c>
      <c r="I23" s="43">
        <f t="shared" si="0"/>
        <v>0.31</v>
      </c>
      <c r="J23" s="45" t="s">
        <v>71</v>
      </c>
    </row>
    <row r="24" s="9" customFormat="true" ht="43" customHeight="true" spans="1:10">
      <c r="A24" s="24">
        <v>18</v>
      </c>
      <c r="B24" s="25" t="s">
        <v>55</v>
      </c>
      <c r="C24" s="26" t="s">
        <v>72</v>
      </c>
      <c r="D24" s="24" t="s">
        <v>33</v>
      </c>
      <c r="E24" s="36" t="s">
        <v>73</v>
      </c>
      <c r="F24" s="37">
        <v>10000</v>
      </c>
      <c r="G24" s="38" t="s">
        <v>21</v>
      </c>
      <c r="H24" s="38">
        <v>1500</v>
      </c>
      <c r="I24" s="48">
        <f t="shared" si="0"/>
        <v>0.15</v>
      </c>
      <c r="J24" s="49" t="s">
        <v>74</v>
      </c>
    </row>
    <row r="25" s="8" customFormat="true" ht="31" hidden="true" customHeight="true" spans="1:10">
      <c r="A25" s="19">
        <v>19</v>
      </c>
      <c r="B25" s="20" t="s">
        <v>55</v>
      </c>
      <c r="C25" s="3" t="s">
        <v>75</v>
      </c>
      <c r="D25" s="4" t="s">
        <v>76</v>
      </c>
      <c r="E25" s="31" t="s">
        <v>73</v>
      </c>
      <c r="F25" s="32">
        <v>12000</v>
      </c>
      <c r="G25" s="6" t="s">
        <v>21</v>
      </c>
      <c r="H25" s="6">
        <v>1000</v>
      </c>
      <c r="I25" s="43">
        <f t="shared" si="0"/>
        <v>0.0833333333333333</v>
      </c>
      <c r="J25" s="45" t="s">
        <v>77</v>
      </c>
    </row>
    <row r="26" s="8" customFormat="true" ht="31" hidden="true" customHeight="true" spans="1:10">
      <c r="A26" s="19">
        <v>20</v>
      </c>
      <c r="B26" s="20" t="s">
        <v>55</v>
      </c>
      <c r="C26" s="3" t="s">
        <v>78</v>
      </c>
      <c r="D26" s="4" t="s">
        <v>79</v>
      </c>
      <c r="E26" s="31" t="s">
        <v>80</v>
      </c>
      <c r="F26" s="32">
        <v>10000</v>
      </c>
      <c r="G26" s="6" t="s">
        <v>21</v>
      </c>
      <c r="H26" s="6">
        <v>400</v>
      </c>
      <c r="I26" s="43">
        <f t="shared" si="0"/>
        <v>0.04</v>
      </c>
      <c r="J26" s="45" t="s">
        <v>81</v>
      </c>
    </row>
    <row r="27" s="8" customFormat="true" ht="54" hidden="true" customHeight="true" spans="1:10">
      <c r="A27" s="19">
        <v>21</v>
      </c>
      <c r="B27" s="20" t="s">
        <v>55</v>
      </c>
      <c r="C27" s="3" t="s">
        <v>82</v>
      </c>
      <c r="D27" s="4" t="s">
        <v>76</v>
      </c>
      <c r="E27" s="31" t="s">
        <v>83</v>
      </c>
      <c r="F27" s="32">
        <v>10500</v>
      </c>
      <c r="G27" s="6" t="s">
        <v>21</v>
      </c>
      <c r="H27" s="6">
        <v>5650</v>
      </c>
      <c r="I27" s="43">
        <f t="shared" si="0"/>
        <v>0.538095238095238</v>
      </c>
      <c r="J27" s="45" t="s">
        <v>84</v>
      </c>
    </row>
    <row r="28" s="8" customFormat="true" ht="31" hidden="true" customHeight="true" spans="1:10">
      <c r="A28" s="22" t="s">
        <v>85</v>
      </c>
      <c r="B28" s="23"/>
      <c r="C28" s="23"/>
      <c r="D28" s="23"/>
      <c r="E28" s="34"/>
      <c r="F28" s="35">
        <f>SUM(F29:F70)</f>
        <v>428500</v>
      </c>
      <c r="G28" s="35"/>
      <c r="H28" s="35">
        <f>SUM(H29:H82)</f>
        <v>58027.77</v>
      </c>
      <c r="I28" s="47">
        <f t="shared" si="0"/>
        <v>0.135420700116686</v>
      </c>
      <c r="J28" s="45"/>
    </row>
    <row r="29" s="8" customFormat="true" ht="31" hidden="true" customHeight="true" spans="1:10">
      <c r="A29" s="19">
        <v>22</v>
      </c>
      <c r="B29" s="20" t="s">
        <v>86</v>
      </c>
      <c r="C29" s="3" t="s">
        <v>87</v>
      </c>
      <c r="D29" s="4" t="s">
        <v>33</v>
      </c>
      <c r="E29" s="31" t="s">
        <v>49</v>
      </c>
      <c r="F29" s="32">
        <v>5200</v>
      </c>
      <c r="G29" s="6" t="s">
        <v>21</v>
      </c>
      <c r="H29" s="6">
        <v>200</v>
      </c>
      <c r="I29" s="43">
        <f t="shared" ref="I29:I47" si="1">H29/F29</f>
        <v>0.0384615384615385</v>
      </c>
      <c r="J29" s="45" t="s">
        <v>88</v>
      </c>
    </row>
    <row r="30" s="8" customFormat="true" ht="31" hidden="true" customHeight="true" spans="1:10">
      <c r="A30" s="19">
        <v>23</v>
      </c>
      <c r="B30" s="20" t="s">
        <v>86</v>
      </c>
      <c r="C30" s="3" t="s">
        <v>89</v>
      </c>
      <c r="D30" s="4" t="s">
        <v>33</v>
      </c>
      <c r="E30" s="31" t="s">
        <v>49</v>
      </c>
      <c r="F30" s="32">
        <v>10400</v>
      </c>
      <c r="G30" s="6" t="s">
        <v>21</v>
      </c>
      <c r="H30" s="6">
        <v>300</v>
      </c>
      <c r="I30" s="43">
        <f t="shared" si="1"/>
        <v>0.0288461538461538</v>
      </c>
      <c r="J30" s="45" t="s">
        <v>90</v>
      </c>
    </row>
    <row r="31" s="8" customFormat="true" ht="75" hidden="true" customHeight="true" spans="1:10">
      <c r="A31" s="19">
        <v>24</v>
      </c>
      <c r="B31" s="20" t="s">
        <v>86</v>
      </c>
      <c r="C31" s="3" t="s">
        <v>91</v>
      </c>
      <c r="D31" s="4" t="s">
        <v>33</v>
      </c>
      <c r="E31" s="31" t="s">
        <v>49</v>
      </c>
      <c r="F31" s="32">
        <v>6000</v>
      </c>
      <c r="G31" s="6" t="s">
        <v>21</v>
      </c>
      <c r="H31" s="6">
        <v>3000</v>
      </c>
      <c r="I31" s="43">
        <f t="shared" si="1"/>
        <v>0.5</v>
      </c>
      <c r="J31" s="45" t="s">
        <v>92</v>
      </c>
    </row>
    <row r="32" s="8" customFormat="true" ht="72" hidden="true" customHeight="true" spans="1:10">
      <c r="A32" s="19">
        <v>25</v>
      </c>
      <c r="B32" s="20" t="s">
        <v>86</v>
      </c>
      <c r="C32" s="3" t="s">
        <v>93</v>
      </c>
      <c r="D32" s="4" t="s">
        <v>42</v>
      </c>
      <c r="E32" s="31" t="s">
        <v>66</v>
      </c>
      <c r="F32" s="32">
        <v>8500</v>
      </c>
      <c r="G32" s="6" t="s">
        <v>21</v>
      </c>
      <c r="H32" s="6">
        <v>3700</v>
      </c>
      <c r="I32" s="43">
        <f t="shared" si="1"/>
        <v>0.435294117647059</v>
      </c>
      <c r="J32" s="45" t="s">
        <v>94</v>
      </c>
    </row>
    <row r="33" s="8" customFormat="true" ht="82" hidden="true" customHeight="true" spans="1:10">
      <c r="A33" s="19">
        <v>26</v>
      </c>
      <c r="B33" s="20" t="s">
        <v>86</v>
      </c>
      <c r="C33" s="3" t="s">
        <v>95</v>
      </c>
      <c r="D33" s="4" t="s">
        <v>24</v>
      </c>
      <c r="E33" s="31" t="s">
        <v>96</v>
      </c>
      <c r="F33" s="32">
        <v>20000</v>
      </c>
      <c r="G33" s="6" t="s">
        <v>21</v>
      </c>
      <c r="H33" s="6">
        <v>238.32</v>
      </c>
      <c r="I33" s="43">
        <f t="shared" si="1"/>
        <v>0.011916</v>
      </c>
      <c r="J33" s="45" t="s">
        <v>97</v>
      </c>
    </row>
    <row r="34" s="8" customFormat="true" ht="78" hidden="true" customHeight="true" spans="1:10">
      <c r="A34" s="19">
        <v>27</v>
      </c>
      <c r="B34" s="20" t="s">
        <v>86</v>
      </c>
      <c r="C34" s="3" t="s">
        <v>98</v>
      </c>
      <c r="D34" s="4" t="s">
        <v>24</v>
      </c>
      <c r="E34" s="31" t="s">
        <v>99</v>
      </c>
      <c r="F34" s="32">
        <v>18000</v>
      </c>
      <c r="G34" s="6" t="s">
        <v>21</v>
      </c>
      <c r="H34" s="6">
        <v>500</v>
      </c>
      <c r="I34" s="43">
        <f t="shared" si="1"/>
        <v>0.0277777777777778</v>
      </c>
      <c r="J34" s="45" t="s">
        <v>100</v>
      </c>
    </row>
    <row r="35" s="8" customFormat="true" ht="57" hidden="true" customHeight="true" spans="1:10">
      <c r="A35" s="19">
        <v>28</v>
      </c>
      <c r="B35" s="20" t="s">
        <v>86</v>
      </c>
      <c r="C35" s="3" t="s">
        <v>101</v>
      </c>
      <c r="D35" s="4" t="s">
        <v>102</v>
      </c>
      <c r="E35" s="31" t="s">
        <v>103</v>
      </c>
      <c r="F35" s="32">
        <v>21000</v>
      </c>
      <c r="G35" s="6" t="s">
        <v>21</v>
      </c>
      <c r="H35" s="6">
        <v>1680</v>
      </c>
      <c r="I35" s="43">
        <f t="shared" si="1"/>
        <v>0.08</v>
      </c>
      <c r="J35" s="45" t="s">
        <v>104</v>
      </c>
    </row>
    <row r="36" s="8" customFormat="true" ht="64" hidden="true" customHeight="true" spans="1:10">
      <c r="A36" s="19">
        <v>29</v>
      </c>
      <c r="B36" s="20" t="s">
        <v>86</v>
      </c>
      <c r="C36" s="3" t="s">
        <v>105</v>
      </c>
      <c r="D36" s="4" t="s">
        <v>106</v>
      </c>
      <c r="E36" s="31" t="s">
        <v>107</v>
      </c>
      <c r="F36" s="32">
        <v>3200</v>
      </c>
      <c r="G36" s="6" t="s">
        <v>17</v>
      </c>
      <c r="H36" s="6"/>
      <c r="I36" s="43"/>
      <c r="J36" s="45" t="s">
        <v>108</v>
      </c>
    </row>
    <row r="37" s="8" customFormat="true" ht="31" hidden="true" customHeight="true" spans="1:10">
      <c r="A37" s="19">
        <v>30</v>
      </c>
      <c r="B37" s="20" t="s">
        <v>86</v>
      </c>
      <c r="C37" s="3" t="s">
        <v>109</v>
      </c>
      <c r="D37" s="4" t="s">
        <v>42</v>
      </c>
      <c r="E37" s="31" t="s">
        <v>110</v>
      </c>
      <c r="F37" s="32">
        <v>2000</v>
      </c>
      <c r="G37" s="6" t="s">
        <v>21</v>
      </c>
      <c r="H37" s="6">
        <v>800</v>
      </c>
      <c r="I37" s="43">
        <f t="shared" si="1"/>
        <v>0.4</v>
      </c>
      <c r="J37" s="45" t="s">
        <v>111</v>
      </c>
    </row>
    <row r="38" s="8" customFormat="true" ht="48" hidden="true" customHeight="true" spans="1:10">
      <c r="A38" s="19">
        <v>31</v>
      </c>
      <c r="B38" s="20" t="s">
        <v>86</v>
      </c>
      <c r="C38" s="3" t="s">
        <v>112</v>
      </c>
      <c r="D38" s="4" t="s">
        <v>42</v>
      </c>
      <c r="E38" s="31" t="s">
        <v>113</v>
      </c>
      <c r="F38" s="32">
        <v>90700</v>
      </c>
      <c r="G38" s="6" t="s">
        <v>17</v>
      </c>
      <c r="H38" s="6"/>
      <c r="I38" s="43"/>
      <c r="J38" s="45" t="s">
        <v>114</v>
      </c>
    </row>
    <row r="39" s="8" customFormat="true" ht="42" hidden="true" customHeight="true" spans="1:10">
      <c r="A39" s="19">
        <v>32</v>
      </c>
      <c r="B39" s="20" t="s">
        <v>86</v>
      </c>
      <c r="C39" s="3" t="s">
        <v>115</v>
      </c>
      <c r="D39" s="4" t="s">
        <v>24</v>
      </c>
      <c r="E39" s="31" t="s">
        <v>116</v>
      </c>
      <c r="F39" s="32">
        <v>12000</v>
      </c>
      <c r="G39" s="6" t="s">
        <v>17</v>
      </c>
      <c r="H39" s="6"/>
      <c r="I39" s="43"/>
      <c r="J39" s="45" t="s">
        <v>117</v>
      </c>
    </row>
    <row r="40" s="8" customFormat="true" ht="31" hidden="true" customHeight="true" spans="1:10">
      <c r="A40" s="19">
        <v>33</v>
      </c>
      <c r="B40" s="20" t="s">
        <v>86</v>
      </c>
      <c r="C40" s="3" t="s">
        <v>118</v>
      </c>
      <c r="D40" s="4" t="s">
        <v>24</v>
      </c>
      <c r="E40" s="31" t="s">
        <v>116</v>
      </c>
      <c r="F40" s="32">
        <v>5000</v>
      </c>
      <c r="G40" s="6" t="s">
        <v>21</v>
      </c>
      <c r="H40" s="6">
        <v>770</v>
      </c>
      <c r="I40" s="43">
        <f t="shared" si="1"/>
        <v>0.154</v>
      </c>
      <c r="J40" s="45" t="s">
        <v>119</v>
      </c>
    </row>
    <row r="41" s="8" customFormat="true" ht="31" hidden="true" customHeight="true" spans="1:10">
      <c r="A41" s="19">
        <v>34</v>
      </c>
      <c r="B41" s="20" t="s">
        <v>86</v>
      </c>
      <c r="C41" s="3" t="s">
        <v>120</v>
      </c>
      <c r="D41" s="4" t="s">
        <v>121</v>
      </c>
      <c r="E41" s="31" t="s">
        <v>122</v>
      </c>
      <c r="F41" s="32">
        <v>10000</v>
      </c>
      <c r="G41" s="6" t="s">
        <v>21</v>
      </c>
      <c r="H41" s="6">
        <v>1620</v>
      </c>
      <c r="I41" s="43">
        <f t="shared" si="1"/>
        <v>0.162</v>
      </c>
      <c r="J41" s="45" t="s">
        <v>123</v>
      </c>
    </row>
    <row r="42" s="8" customFormat="true" ht="31" hidden="true" customHeight="true" spans="1:10">
      <c r="A42" s="19">
        <v>35</v>
      </c>
      <c r="B42" s="20" t="s">
        <v>86</v>
      </c>
      <c r="C42" s="3" t="s">
        <v>124</v>
      </c>
      <c r="D42" s="4" t="s">
        <v>24</v>
      </c>
      <c r="E42" s="31" t="s">
        <v>125</v>
      </c>
      <c r="F42" s="32">
        <v>12000</v>
      </c>
      <c r="G42" s="6" t="s">
        <v>21</v>
      </c>
      <c r="H42" s="6">
        <v>107.45</v>
      </c>
      <c r="I42" s="43">
        <f t="shared" si="1"/>
        <v>0.00895416666666667</v>
      </c>
      <c r="J42" s="45" t="s">
        <v>126</v>
      </c>
    </row>
    <row r="43" s="8" customFormat="true" ht="31" hidden="true" customHeight="true" spans="1:10">
      <c r="A43" s="19">
        <v>36</v>
      </c>
      <c r="B43" s="20" t="s">
        <v>86</v>
      </c>
      <c r="C43" s="3" t="s">
        <v>127</v>
      </c>
      <c r="D43" s="4" t="s">
        <v>24</v>
      </c>
      <c r="E43" s="31" t="s">
        <v>128</v>
      </c>
      <c r="F43" s="32">
        <v>20000</v>
      </c>
      <c r="G43" s="6" t="s">
        <v>17</v>
      </c>
      <c r="H43" s="6"/>
      <c r="I43" s="43"/>
      <c r="J43" s="45"/>
    </row>
    <row r="44" s="8" customFormat="true" ht="31" hidden="true" customHeight="true" spans="1:10">
      <c r="A44" s="19">
        <v>37</v>
      </c>
      <c r="B44" s="20" t="s">
        <v>86</v>
      </c>
      <c r="C44" s="3" t="s">
        <v>129</v>
      </c>
      <c r="D44" s="4" t="s">
        <v>102</v>
      </c>
      <c r="E44" s="31" t="s">
        <v>130</v>
      </c>
      <c r="F44" s="32">
        <v>2000</v>
      </c>
      <c r="G44" s="6" t="s">
        <v>17</v>
      </c>
      <c r="H44" s="6"/>
      <c r="I44" s="43"/>
      <c r="J44" s="45" t="s">
        <v>131</v>
      </c>
    </row>
    <row r="45" s="8" customFormat="true" ht="54" hidden="true" customHeight="true" spans="1:10">
      <c r="A45" s="19">
        <v>38</v>
      </c>
      <c r="B45" s="20" t="s">
        <v>86</v>
      </c>
      <c r="C45" s="3" t="s">
        <v>132</v>
      </c>
      <c r="D45" s="4" t="s">
        <v>76</v>
      </c>
      <c r="E45" s="31" t="s">
        <v>133</v>
      </c>
      <c r="F45" s="32">
        <v>4500</v>
      </c>
      <c r="G45" s="6" t="s">
        <v>21</v>
      </c>
      <c r="H45" s="6">
        <v>1800</v>
      </c>
      <c r="I45" s="43">
        <f t="shared" si="1"/>
        <v>0.4</v>
      </c>
      <c r="J45" s="45" t="s">
        <v>134</v>
      </c>
    </row>
    <row r="46" s="8" customFormat="true" ht="99" hidden="true" customHeight="true" spans="1:10">
      <c r="A46" s="19">
        <v>39</v>
      </c>
      <c r="B46" s="20" t="s">
        <v>86</v>
      </c>
      <c r="C46" s="3" t="s">
        <v>135</v>
      </c>
      <c r="D46" s="4" t="s">
        <v>76</v>
      </c>
      <c r="E46" s="31" t="s">
        <v>133</v>
      </c>
      <c r="F46" s="32">
        <v>10000</v>
      </c>
      <c r="G46" s="6" t="s">
        <v>21</v>
      </c>
      <c r="H46" s="6">
        <v>2150</v>
      </c>
      <c r="I46" s="43">
        <f t="shared" si="1"/>
        <v>0.215</v>
      </c>
      <c r="J46" s="45" t="s">
        <v>136</v>
      </c>
    </row>
    <row r="47" s="8" customFormat="true" ht="31" hidden="true" customHeight="true" spans="1:10">
      <c r="A47" s="19">
        <v>40</v>
      </c>
      <c r="B47" s="20" t="s">
        <v>86</v>
      </c>
      <c r="C47" s="3" t="s">
        <v>137</v>
      </c>
      <c r="D47" s="4" t="s">
        <v>138</v>
      </c>
      <c r="E47" s="31" t="s">
        <v>139</v>
      </c>
      <c r="F47" s="32">
        <v>8000</v>
      </c>
      <c r="G47" s="6" t="s">
        <v>21</v>
      </c>
      <c r="H47" s="6">
        <v>1600</v>
      </c>
      <c r="I47" s="43">
        <f t="shared" si="1"/>
        <v>0.2</v>
      </c>
      <c r="J47" s="45" t="s">
        <v>140</v>
      </c>
    </row>
    <row r="48" s="8" customFormat="true" ht="31" hidden="true" customHeight="true" spans="1:10">
      <c r="A48" s="19">
        <v>41</v>
      </c>
      <c r="B48" s="20" t="s">
        <v>86</v>
      </c>
      <c r="C48" s="3" t="s">
        <v>141</v>
      </c>
      <c r="D48" s="4" t="s">
        <v>76</v>
      </c>
      <c r="E48" s="31" t="s">
        <v>139</v>
      </c>
      <c r="F48" s="32">
        <v>7000</v>
      </c>
      <c r="G48" s="6" t="s">
        <v>17</v>
      </c>
      <c r="H48" s="6"/>
      <c r="I48" s="43"/>
      <c r="J48" s="45" t="s">
        <v>142</v>
      </c>
    </row>
    <row r="49" s="8" customFormat="true" ht="37" hidden="true" customHeight="true" spans="1:10">
      <c r="A49" s="19">
        <v>42</v>
      </c>
      <c r="B49" s="20" t="s">
        <v>86</v>
      </c>
      <c r="C49" s="3" t="s">
        <v>143</v>
      </c>
      <c r="D49" s="4" t="s">
        <v>144</v>
      </c>
      <c r="E49" s="31" t="s">
        <v>139</v>
      </c>
      <c r="F49" s="32">
        <v>10000</v>
      </c>
      <c r="G49" s="6" t="s">
        <v>21</v>
      </c>
      <c r="H49" s="6">
        <v>3100</v>
      </c>
      <c r="I49" s="43">
        <v>0.31</v>
      </c>
      <c r="J49" s="45" t="s">
        <v>145</v>
      </c>
    </row>
    <row r="50" s="8" customFormat="true" ht="31" hidden="true" customHeight="true" spans="1:10">
      <c r="A50" s="19">
        <v>43</v>
      </c>
      <c r="B50" s="20" t="s">
        <v>86</v>
      </c>
      <c r="C50" s="3" t="s">
        <v>146</v>
      </c>
      <c r="D50" s="4" t="s">
        <v>24</v>
      </c>
      <c r="E50" s="31" t="s">
        <v>139</v>
      </c>
      <c r="F50" s="32">
        <v>5000</v>
      </c>
      <c r="G50" s="6" t="s">
        <v>21</v>
      </c>
      <c r="H50" s="6">
        <v>800</v>
      </c>
      <c r="I50" s="43">
        <v>0.16</v>
      </c>
      <c r="J50" s="45" t="s">
        <v>147</v>
      </c>
    </row>
    <row r="51" s="8" customFormat="true" ht="31" hidden="true" customHeight="true" spans="1:10">
      <c r="A51" s="19">
        <v>44</v>
      </c>
      <c r="B51" s="20" t="s">
        <v>86</v>
      </c>
      <c r="C51" s="3" t="s">
        <v>148</v>
      </c>
      <c r="D51" s="4" t="s">
        <v>149</v>
      </c>
      <c r="E51" s="31" t="s">
        <v>139</v>
      </c>
      <c r="F51" s="32">
        <v>5000</v>
      </c>
      <c r="G51" s="6" t="s">
        <v>17</v>
      </c>
      <c r="H51" s="6"/>
      <c r="I51" s="43"/>
      <c r="J51" s="45" t="s">
        <v>150</v>
      </c>
    </row>
    <row r="52" s="8" customFormat="true" ht="31" hidden="true" customHeight="true" spans="1:10">
      <c r="A52" s="19">
        <v>45</v>
      </c>
      <c r="B52" s="20" t="s">
        <v>86</v>
      </c>
      <c r="C52" s="3" t="s">
        <v>151</v>
      </c>
      <c r="D52" s="4" t="s">
        <v>106</v>
      </c>
      <c r="E52" s="31" t="s">
        <v>139</v>
      </c>
      <c r="F52" s="32">
        <v>14000</v>
      </c>
      <c r="G52" s="6" t="s">
        <v>21</v>
      </c>
      <c r="H52" s="6">
        <v>3200</v>
      </c>
      <c r="I52" s="43">
        <f>H52/F52</f>
        <v>0.228571428571429</v>
      </c>
      <c r="J52" s="45" t="s">
        <v>152</v>
      </c>
    </row>
    <row r="53" s="8" customFormat="true" ht="61" hidden="true" customHeight="true" spans="1:10">
      <c r="A53" s="19">
        <v>46</v>
      </c>
      <c r="B53" s="20" t="s">
        <v>86</v>
      </c>
      <c r="C53" s="3" t="s">
        <v>153</v>
      </c>
      <c r="D53" s="4" t="s">
        <v>121</v>
      </c>
      <c r="E53" s="31" t="s">
        <v>20</v>
      </c>
      <c r="F53" s="32">
        <v>3000</v>
      </c>
      <c r="G53" s="6" t="s">
        <v>21</v>
      </c>
      <c r="H53" s="6">
        <v>3000</v>
      </c>
      <c r="I53" s="43">
        <f t="shared" ref="I47:I70" si="2">H53/F53</f>
        <v>1</v>
      </c>
      <c r="J53" s="45" t="s">
        <v>154</v>
      </c>
    </row>
    <row r="54" s="8" customFormat="true" ht="31" hidden="true" customHeight="true" spans="1:10">
      <c r="A54" s="19">
        <v>47</v>
      </c>
      <c r="B54" s="20" t="s">
        <v>86</v>
      </c>
      <c r="C54" s="3" t="s">
        <v>155</v>
      </c>
      <c r="D54" s="4" t="s">
        <v>15</v>
      </c>
      <c r="E54" s="31" t="s">
        <v>20</v>
      </c>
      <c r="F54" s="32">
        <v>3000</v>
      </c>
      <c r="G54" s="6" t="s">
        <v>21</v>
      </c>
      <c r="H54" s="6">
        <v>520</v>
      </c>
      <c r="I54" s="43">
        <f t="shared" si="2"/>
        <v>0.173333333333333</v>
      </c>
      <c r="J54" s="45" t="s">
        <v>156</v>
      </c>
    </row>
    <row r="55" s="8" customFormat="true" ht="31" hidden="true" customHeight="true" spans="1:10">
      <c r="A55" s="19">
        <v>48</v>
      </c>
      <c r="B55" s="20" t="s">
        <v>86</v>
      </c>
      <c r="C55" s="3" t="s">
        <v>157</v>
      </c>
      <c r="D55" s="4" t="s">
        <v>76</v>
      </c>
      <c r="E55" s="31" t="s">
        <v>158</v>
      </c>
      <c r="F55" s="32">
        <v>10000</v>
      </c>
      <c r="G55" s="6" t="s">
        <v>17</v>
      </c>
      <c r="H55" s="6"/>
      <c r="I55" s="43"/>
      <c r="J55" s="45" t="s">
        <v>159</v>
      </c>
    </row>
    <row r="56" s="8" customFormat="true" ht="38" hidden="true" customHeight="true" spans="1:10">
      <c r="A56" s="19">
        <v>49</v>
      </c>
      <c r="B56" s="20" t="s">
        <v>86</v>
      </c>
      <c r="C56" s="3" t="s">
        <v>160</v>
      </c>
      <c r="D56" s="4" t="s">
        <v>15</v>
      </c>
      <c r="E56" s="31" t="s">
        <v>73</v>
      </c>
      <c r="F56" s="32">
        <v>5000</v>
      </c>
      <c r="G56" s="6" t="s">
        <v>21</v>
      </c>
      <c r="H56" s="6">
        <v>5900</v>
      </c>
      <c r="I56" s="43">
        <f t="shared" si="2"/>
        <v>1.18</v>
      </c>
      <c r="J56" s="45" t="s">
        <v>161</v>
      </c>
    </row>
    <row r="57" s="8" customFormat="true" ht="31" hidden="true" customHeight="true" spans="1:10">
      <c r="A57" s="19">
        <v>50</v>
      </c>
      <c r="B57" s="20" t="s">
        <v>86</v>
      </c>
      <c r="C57" s="3" t="s">
        <v>162</v>
      </c>
      <c r="D57" s="4" t="s">
        <v>15</v>
      </c>
      <c r="E57" s="31" t="s">
        <v>73</v>
      </c>
      <c r="F57" s="32">
        <v>2000</v>
      </c>
      <c r="G57" s="6" t="s">
        <v>21</v>
      </c>
      <c r="H57" s="6">
        <v>300</v>
      </c>
      <c r="I57" s="43">
        <f t="shared" si="2"/>
        <v>0.15</v>
      </c>
      <c r="J57" s="45" t="s">
        <v>163</v>
      </c>
    </row>
    <row r="58" s="8" customFormat="true" ht="31" hidden="true" customHeight="true" spans="1:10">
      <c r="A58" s="19">
        <v>51</v>
      </c>
      <c r="B58" s="20" t="s">
        <v>86</v>
      </c>
      <c r="C58" s="3" t="s">
        <v>164</v>
      </c>
      <c r="D58" s="4" t="s">
        <v>24</v>
      </c>
      <c r="E58" s="31" t="s">
        <v>73</v>
      </c>
      <c r="F58" s="32">
        <v>15000</v>
      </c>
      <c r="G58" s="6" t="s">
        <v>21</v>
      </c>
      <c r="H58" s="6">
        <v>1000</v>
      </c>
      <c r="I58" s="43">
        <f t="shared" si="2"/>
        <v>0.0666666666666667</v>
      </c>
      <c r="J58" s="45" t="s">
        <v>165</v>
      </c>
    </row>
    <row r="59" s="8" customFormat="true" ht="31" hidden="true" customHeight="true" spans="1:10">
      <c r="A59" s="19">
        <v>52</v>
      </c>
      <c r="B59" s="20" t="s">
        <v>86</v>
      </c>
      <c r="C59" s="3" t="s">
        <v>166</v>
      </c>
      <c r="D59" s="4" t="s">
        <v>24</v>
      </c>
      <c r="E59" s="31" t="s">
        <v>73</v>
      </c>
      <c r="F59" s="32">
        <v>11000</v>
      </c>
      <c r="G59" s="6" t="s">
        <v>21</v>
      </c>
      <c r="H59" s="6">
        <v>100</v>
      </c>
      <c r="I59" s="43">
        <f t="shared" si="2"/>
        <v>0.00909090909090909</v>
      </c>
      <c r="J59" s="45" t="s">
        <v>167</v>
      </c>
    </row>
    <row r="60" s="8" customFormat="true" ht="31" hidden="true" customHeight="true" spans="1:10">
      <c r="A60" s="19">
        <v>53</v>
      </c>
      <c r="B60" s="20" t="s">
        <v>86</v>
      </c>
      <c r="C60" s="3" t="s">
        <v>168</v>
      </c>
      <c r="D60" s="4" t="s">
        <v>169</v>
      </c>
      <c r="E60" s="31" t="s">
        <v>37</v>
      </c>
      <c r="F60" s="32">
        <v>10000</v>
      </c>
      <c r="G60" s="6" t="s">
        <v>21</v>
      </c>
      <c r="H60" s="6">
        <v>3000</v>
      </c>
      <c r="I60" s="43">
        <f t="shared" si="2"/>
        <v>0.3</v>
      </c>
      <c r="J60" s="45" t="s">
        <v>170</v>
      </c>
    </row>
    <row r="61" s="8" customFormat="true" ht="31" hidden="true" customHeight="true" spans="1:10">
      <c r="A61" s="19">
        <v>54</v>
      </c>
      <c r="B61" s="20" t="s">
        <v>86</v>
      </c>
      <c r="C61" s="3" t="s">
        <v>171</v>
      </c>
      <c r="D61" s="4" t="s">
        <v>42</v>
      </c>
      <c r="E61" s="31" t="s">
        <v>37</v>
      </c>
      <c r="F61" s="32">
        <v>4000</v>
      </c>
      <c r="G61" s="6" t="s">
        <v>21</v>
      </c>
      <c r="H61" s="6">
        <v>960</v>
      </c>
      <c r="I61" s="43">
        <f t="shared" si="2"/>
        <v>0.24</v>
      </c>
      <c r="J61" s="45" t="s">
        <v>172</v>
      </c>
    </row>
    <row r="62" s="8" customFormat="true" ht="31" hidden="true" customHeight="true" spans="1:10">
      <c r="A62" s="19">
        <v>55</v>
      </c>
      <c r="B62" s="20" t="s">
        <v>86</v>
      </c>
      <c r="C62" s="3" t="s">
        <v>173</v>
      </c>
      <c r="D62" s="4" t="s">
        <v>106</v>
      </c>
      <c r="E62" s="31" t="s">
        <v>37</v>
      </c>
      <c r="F62" s="32">
        <v>5000</v>
      </c>
      <c r="G62" s="6" t="s">
        <v>21</v>
      </c>
      <c r="H62" s="6">
        <v>1250</v>
      </c>
      <c r="I62" s="43">
        <f t="shared" si="2"/>
        <v>0.25</v>
      </c>
      <c r="J62" s="45" t="s">
        <v>174</v>
      </c>
    </row>
    <row r="63" s="8" customFormat="true" ht="48" hidden="true" customHeight="true" spans="1:10">
      <c r="A63" s="19">
        <v>56</v>
      </c>
      <c r="B63" s="20" t="s">
        <v>86</v>
      </c>
      <c r="C63" s="3" t="s">
        <v>175</v>
      </c>
      <c r="D63" s="4" t="s">
        <v>149</v>
      </c>
      <c r="E63" s="31" t="s">
        <v>176</v>
      </c>
      <c r="F63" s="32">
        <v>5000</v>
      </c>
      <c r="G63" s="6" t="s">
        <v>17</v>
      </c>
      <c r="H63" s="6"/>
      <c r="I63" s="43"/>
      <c r="J63" s="45" t="s">
        <v>177</v>
      </c>
    </row>
    <row r="64" s="8" customFormat="true" ht="50" hidden="true" customHeight="true" spans="1:10">
      <c r="A64" s="19">
        <v>57</v>
      </c>
      <c r="B64" s="20" t="s">
        <v>86</v>
      </c>
      <c r="C64" s="3" t="s">
        <v>178</v>
      </c>
      <c r="D64" s="4" t="s">
        <v>42</v>
      </c>
      <c r="E64" s="31" t="s">
        <v>176</v>
      </c>
      <c r="F64" s="32">
        <v>10000</v>
      </c>
      <c r="G64" s="6" t="s">
        <v>17</v>
      </c>
      <c r="H64" s="6"/>
      <c r="I64" s="43"/>
      <c r="J64" s="45" t="s">
        <v>179</v>
      </c>
    </row>
    <row r="65" s="8" customFormat="true" ht="31" hidden="true" customHeight="true" spans="1:10">
      <c r="A65" s="19">
        <v>58</v>
      </c>
      <c r="B65" s="20" t="s">
        <v>86</v>
      </c>
      <c r="C65" s="3" t="s">
        <v>180</v>
      </c>
      <c r="D65" s="4" t="s">
        <v>42</v>
      </c>
      <c r="E65" s="31" t="s">
        <v>40</v>
      </c>
      <c r="F65" s="32">
        <v>10000</v>
      </c>
      <c r="G65" s="6" t="s">
        <v>21</v>
      </c>
      <c r="H65" s="6">
        <v>2000</v>
      </c>
      <c r="I65" s="43">
        <f t="shared" si="2"/>
        <v>0.2</v>
      </c>
      <c r="J65" s="45" t="s">
        <v>181</v>
      </c>
    </row>
    <row r="66" s="8" customFormat="true" ht="31" hidden="true" customHeight="true" spans="1:10">
      <c r="A66" s="19">
        <v>59</v>
      </c>
      <c r="B66" s="20" t="s">
        <v>86</v>
      </c>
      <c r="C66" s="3" t="s">
        <v>182</v>
      </c>
      <c r="D66" s="4" t="s">
        <v>27</v>
      </c>
      <c r="E66" s="31" t="s">
        <v>40</v>
      </c>
      <c r="F66" s="32">
        <v>3000</v>
      </c>
      <c r="G66" s="6" t="s">
        <v>17</v>
      </c>
      <c r="H66" s="6">
        <v>50</v>
      </c>
      <c r="I66" s="43">
        <v>0.016</v>
      </c>
      <c r="J66" s="45" t="s">
        <v>183</v>
      </c>
    </row>
    <row r="67" s="8" customFormat="true" ht="31" hidden="true" customHeight="true" spans="1:10">
      <c r="A67" s="19">
        <v>60</v>
      </c>
      <c r="B67" s="20" t="s">
        <v>86</v>
      </c>
      <c r="C67" s="3" t="s">
        <v>184</v>
      </c>
      <c r="D67" s="4" t="s">
        <v>69</v>
      </c>
      <c r="E67" s="31" t="s">
        <v>185</v>
      </c>
      <c r="F67" s="32">
        <v>4000</v>
      </c>
      <c r="G67" s="6" t="s">
        <v>21</v>
      </c>
      <c r="H67" s="6">
        <v>500</v>
      </c>
      <c r="I67" s="43">
        <f t="shared" si="2"/>
        <v>0.125</v>
      </c>
      <c r="J67" s="45" t="s">
        <v>186</v>
      </c>
    </row>
    <row r="68" s="8" customFormat="true" ht="31" hidden="true" customHeight="true" spans="1:10">
      <c r="A68" s="19">
        <v>61</v>
      </c>
      <c r="B68" s="20" t="s">
        <v>86</v>
      </c>
      <c r="C68" s="3" t="s">
        <v>187</v>
      </c>
      <c r="D68" s="4" t="s">
        <v>121</v>
      </c>
      <c r="E68" s="31" t="s">
        <v>185</v>
      </c>
      <c r="F68" s="32">
        <v>8000</v>
      </c>
      <c r="G68" s="6" t="s">
        <v>21</v>
      </c>
      <c r="H68" s="6">
        <v>7182</v>
      </c>
      <c r="I68" s="43">
        <f t="shared" si="2"/>
        <v>0.89775</v>
      </c>
      <c r="J68" s="45" t="s">
        <v>188</v>
      </c>
    </row>
    <row r="69" s="8" customFormat="true" ht="31" hidden="true" customHeight="true" spans="1:10">
      <c r="A69" s="19">
        <v>62</v>
      </c>
      <c r="B69" s="20" t="s">
        <v>86</v>
      </c>
      <c r="C69" s="3" t="s">
        <v>189</v>
      </c>
      <c r="D69" s="4" t="s">
        <v>42</v>
      </c>
      <c r="E69" s="31" t="s">
        <v>80</v>
      </c>
      <c r="F69" s="32">
        <v>3000</v>
      </c>
      <c r="G69" s="6" t="s">
        <v>17</v>
      </c>
      <c r="H69" s="6"/>
      <c r="I69" s="43"/>
      <c r="J69" s="45"/>
    </row>
    <row r="70" s="9" customFormat="true" ht="43" customHeight="true" spans="1:10">
      <c r="A70" s="24">
        <v>63</v>
      </c>
      <c r="B70" s="25" t="s">
        <v>86</v>
      </c>
      <c r="C70" s="26" t="s">
        <v>190</v>
      </c>
      <c r="D70" s="24" t="s">
        <v>42</v>
      </c>
      <c r="E70" s="36" t="s">
        <v>83</v>
      </c>
      <c r="F70" s="37">
        <v>8000</v>
      </c>
      <c r="G70" s="38" t="s">
        <v>21</v>
      </c>
      <c r="H70" s="38">
        <v>4700</v>
      </c>
      <c r="I70" s="48">
        <f t="shared" si="2"/>
        <v>0.5875</v>
      </c>
      <c r="J70" s="49" t="s">
        <v>191</v>
      </c>
    </row>
    <row r="71" s="8" customFormat="true" ht="31" hidden="true" customHeight="true" spans="1:10">
      <c r="A71" s="19">
        <v>64</v>
      </c>
      <c r="B71" s="20" t="s">
        <v>192</v>
      </c>
      <c r="C71" s="3" t="s">
        <v>193</v>
      </c>
      <c r="D71" s="4" t="s">
        <v>79</v>
      </c>
      <c r="E71" s="31" t="s">
        <v>49</v>
      </c>
      <c r="F71" s="32" t="s">
        <v>194</v>
      </c>
      <c r="G71" s="6" t="s">
        <v>17</v>
      </c>
      <c r="H71" s="6"/>
      <c r="I71" s="43"/>
      <c r="J71" s="45" t="s">
        <v>195</v>
      </c>
    </row>
    <row r="72" s="8" customFormat="true" ht="31" hidden="true" customHeight="true" spans="1:10">
      <c r="A72" s="19">
        <v>65</v>
      </c>
      <c r="B72" s="20" t="s">
        <v>192</v>
      </c>
      <c r="C72" s="3" t="s">
        <v>196</v>
      </c>
      <c r="D72" s="4" t="s">
        <v>33</v>
      </c>
      <c r="E72" s="31" t="s">
        <v>49</v>
      </c>
      <c r="F72" s="32" t="s">
        <v>194</v>
      </c>
      <c r="G72" s="6" t="s">
        <v>17</v>
      </c>
      <c r="H72" s="6"/>
      <c r="I72" s="43"/>
      <c r="J72" s="45" t="s">
        <v>197</v>
      </c>
    </row>
    <row r="73" s="8" customFormat="true" ht="38" hidden="true" customHeight="true" spans="1:10">
      <c r="A73" s="19">
        <v>66</v>
      </c>
      <c r="B73" s="20" t="s">
        <v>192</v>
      </c>
      <c r="C73" s="3" t="s">
        <v>198</v>
      </c>
      <c r="D73" s="4" t="s">
        <v>42</v>
      </c>
      <c r="E73" s="31" t="s">
        <v>199</v>
      </c>
      <c r="F73" s="32" t="s">
        <v>194</v>
      </c>
      <c r="G73" s="6" t="s">
        <v>17</v>
      </c>
      <c r="H73" s="6"/>
      <c r="I73" s="43"/>
      <c r="J73" s="45" t="s">
        <v>200</v>
      </c>
    </row>
    <row r="74" s="8" customFormat="true" ht="31" hidden="true" customHeight="true" spans="1:10">
      <c r="A74" s="19">
        <v>67</v>
      </c>
      <c r="B74" s="20" t="s">
        <v>192</v>
      </c>
      <c r="C74" s="3" t="s">
        <v>201</v>
      </c>
      <c r="D74" s="4" t="s">
        <v>106</v>
      </c>
      <c r="E74" s="31" t="s">
        <v>139</v>
      </c>
      <c r="F74" s="32" t="s">
        <v>194</v>
      </c>
      <c r="G74" s="6" t="s">
        <v>17</v>
      </c>
      <c r="H74" s="6"/>
      <c r="I74" s="43"/>
      <c r="J74" s="45"/>
    </row>
    <row r="75" s="8" customFormat="true" ht="31" hidden="true" customHeight="true" spans="1:10">
      <c r="A75" s="19">
        <v>68</v>
      </c>
      <c r="B75" s="20" t="s">
        <v>192</v>
      </c>
      <c r="C75" s="3" t="s">
        <v>202</v>
      </c>
      <c r="D75" s="4" t="s">
        <v>36</v>
      </c>
      <c r="E75" s="31" t="s">
        <v>37</v>
      </c>
      <c r="F75" s="32" t="s">
        <v>194</v>
      </c>
      <c r="G75" s="6" t="s">
        <v>17</v>
      </c>
      <c r="H75" s="6"/>
      <c r="I75" s="43"/>
      <c r="J75" s="45"/>
    </row>
    <row r="76" s="8" customFormat="true" ht="31" hidden="true" customHeight="true" spans="1:10">
      <c r="A76" s="19">
        <v>69</v>
      </c>
      <c r="B76" s="20" t="s">
        <v>192</v>
      </c>
      <c r="C76" s="3" t="s">
        <v>203</v>
      </c>
      <c r="D76" s="4" t="s">
        <v>36</v>
      </c>
      <c r="E76" s="31" t="s">
        <v>37</v>
      </c>
      <c r="F76" s="32" t="s">
        <v>194</v>
      </c>
      <c r="G76" s="6" t="s">
        <v>17</v>
      </c>
      <c r="H76" s="6"/>
      <c r="I76" s="43"/>
      <c r="J76" s="45"/>
    </row>
    <row r="77" s="8" customFormat="true" ht="31" hidden="true" customHeight="true" spans="1:10">
      <c r="A77" s="19">
        <v>70</v>
      </c>
      <c r="B77" s="20" t="s">
        <v>192</v>
      </c>
      <c r="C77" s="3" t="s">
        <v>204</v>
      </c>
      <c r="D77" s="4" t="s">
        <v>27</v>
      </c>
      <c r="E77" s="31" t="s">
        <v>40</v>
      </c>
      <c r="F77" s="32" t="s">
        <v>194</v>
      </c>
      <c r="G77" s="6" t="s">
        <v>21</v>
      </c>
      <c r="H77" s="6">
        <v>2000</v>
      </c>
      <c r="I77" s="43"/>
      <c r="J77" s="45" t="s">
        <v>205</v>
      </c>
    </row>
    <row r="78" s="8" customFormat="true" ht="31" hidden="true" customHeight="true" spans="1:10">
      <c r="A78" s="19">
        <v>71</v>
      </c>
      <c r="B78" s="20" t="s">
        <v>192</v>
      </c>
      <c r="C78" s="3" t="s">
        <v>206</v>
      </c>
      <c r="D78" s="4" t="s">
        <v>69</v>
      </c>
      <c r="E78" s="31" t="s">
        <v>185</v>
      </c>
      <c r="F78" s="32" t="s">
        <v>194</v>
      </c>
      <c r="G78" s="6" t="s">
        <v>17</v>
      </c>
      <c r="H78" s="6"/>
      <c r="I78" s="43"/>
      <c r="J78" s="45"/>
    </row>
    <row r="79" s="8" customFormat="true" ht="31" hidden="true" customHeight="true" spans="1:10">
      <c r="A79" s="19">
        <v>72</v>
      </c>
      <c r="B79" s="20" t="s">
        <v>192</v>
      </c>
      <c r="C79" s="3" t="s">
        <v>207</v>
      </c>
      <c r="D79" s="4" t="s">
        <v>69</v>
      </c>
      <c r="E79" s="31" t="s">
        <v>185</v>
      </c>
      <c r="F79" s="32" t="s">
        <v>194</v>
      </c>
      <c r="G79" s="6" t="s">
        <v>17</v>
      </c>
      <c r="H79" s="6"/>
      <c r="I79" s="43"/>
      <c r="J79" s="45"/>
    </row>
    <row r="80" s="8" customFormat="true" ht="31" hidden="true" customHeight="true" spans="1:10">
      <c r="A80" s="19">
        <v>73</v>
      </c>
      <c r="B80" s="20" t="s">
        <v>192</v>
      </c>
      <c r="C80" s="3" t="s">
        <v>208</v>
      </c>
      <c r="D80" s="4" t="s">
        <v>69</v>
      </c>
      <c r="E80" s="31" t="s">
        <v>185</v>
      </c>
      <c r="F80" s="32" t="s">
        <v>194</v>
      </c>
      <c r="G80" s="6" t="s">
        <v>17</v>
      </c>
      <c r="H80" s="6"/>
      <c r="I80" s="43"/>
      <c r="J80" s="45"/>
    </row>
    <row r="81" s="8" customFormat="true" ht="31" hidden="true" customHeight="true" spans="1:10">
      <c r="A81" s="19">
        <v>74</v>
      </c>
      <c r="B81" s="20" t="s">
        <v>192</v>
      </c>
      <c r="C81" s="3" t="s">
        <v>209</v>
      </c>
      <c r="D81" s="4" t="s">
        <v>106</v>
      </c>
      <c r="E81" s="31" t="s">
        <v>80</v>
      </c>
      <c r="F81" s="32" t="s">
        <v>194</v>
      </c>
      <c r="G81" s="6" t="s">
        <v>17</v>
      </c>
      <c r="H81" s="6"/>
      <c r="I81" s="43"/>
      <c r="J81" s="45"/>
    </row>
    <row r="82" s="8" customFormat="true" ht="31" hidden="true" customHeight="true" spans="1:10">
      <c r="A82" s="19">
        <v>75</v>
      </c>
      <c r="B82" s="20" t="s">
        <v>192</v>
      </c>
      <c r="C82" s="3" t="s">
        <v>210</v>
      </c>
      <c r="D82" s="4" t="s">
        <v>79</v>
      </c>
      <c r="E82" s="31" t="s">
        <v>83</v>
      </c>
      <c r="F82" s="32" t="s">
        <v>194</v>
      </c>
      <c r="G82" s="6" t="s">
        <v>17</v>
      </c>
      <c r="H82" s="6"/>
      <c r="I82" s="43"/>
      <c r="J82" s="45"/>
    </row>
  </sheetData>
  <autoFilter ref="A1:J82">
    <filterColumn colId="5">
      <colorFilter cellColor="0" dxfId="0"/>
    </filterColumn>
    <extLst/>
  </autoFilter>
  <mergeCells count="15">
    <mergeCell ref="A1:J1"/>
    <mergeCell ref="A4:E4"/>
    <mergeCell ref="A5:E5"/>
    <mergeCell ref="A18:E18"/>
    <mergeCell ref="A28:E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472222222222222" right="0.550694444444444" top="0.472222222222222" bottom="0.236111111111111" header="0.5" footer="0.5"/>
  <pageSetup paperSize="9" orientation="landscape" horizontalDpi="600"/>
  <headerFooter/>
  <rowBreaks count="2" manualBreakCount="2">
    <brk id="13" max="9" man="1"/>
    <brk id="19" max="9" man="1"/>
  </rowBreaks>
  <ignoredErrors>
    <ignoredError sqref="F4:I5 I7 I9 I16:I17 I19:I20 I21:I54 H28 I56:I62 I65 I67:I70" unlockedFormula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1" sqref="E11"/>
    </sheetView>
  </sheetViews>
  <sheetFormatPr defaultColWidth="9" defaultRowHeight="13.5" outlineLevelRow="2" outlineLevelCol="4"/>
  <cols>
    <col min="5" max="5" width="15.375" customWidth="true"/>
  </cols>
  <sheetData>
    <row r="1" spans="1:5">
      <c r="A1" s="1" t="s">
        <v>3</v>
      </c>
      <c r="B1" s="1" t="s">
        <v>4</v>
      </c>
      <c r="C1" s="1" t="s">
        <v>5</v>
      </c>
      <c r="D1" s="1" t="s">
        <v>8</v>
      </c>
      <c r="E1" s="1" t="s">
        <v>10</v>
      </c>
    </row>
    <row r="2" spans="1:5">
      <c r="A2" s="2"/>
      <c r="B2" s="2"/>
      <c r="C2" s="2"/>
      <c r="D2" s="2"/>
      <c r="E2" s="2"/>
    </row>
    <row r="3" ht="48" spans="1:5">
      <c r="A3" s="3" t="s">
        <v>211</v>
      </c>
      <c r="B3" s="4" t="s">
        <v>42</v>
      </c>
      <c r="C3" s="5" t="s">
        <v>83</v>
      </c>
      <c r="D3" s="6">
        <v>4700</v>
      </c>
      <c r="E3" s="7" t="s">
        <v>191</v>
      </c>
    </row>
  </sheetData>
  <mergeCells count="5">
    <mergeCell ref="A1:A2"/>
    <mergeCell ref="B1:B2"/>
    <mergeCell ref="C1:C2"/>
    <mergeCell ref="D1:D2"/>
    <mergeCell ref="E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2021-04-11T01:31:00Z</dcterms:created>
  <dcterms:modified xsi:type="dcterms:W3CDTF">2021-12-07T09:12:39Z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267B0B96FBE546BD9123BE68D51C7BF1</vt:lpwstr>
  </property>
  <property fmtid="{D5CDD505-2E9C-101B-9397-08002B2CF9AE}" pid="3" name="KSOProductBuildVer">
    <vt:lpwstr>2052-11.8.2.9958</vt:lpwstr>
  </property>
</Properties>
</file>